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44.80.240\治験管理室共有フォルダ\●治験　統一書式\●新規申請時必要書類（治験）\"/>
    </mc:Choice>
  </mc:AlternateContent>
  <xr:revisionPtr revIDLastSave="0" documentId="13_ncr:1_{DBDCDF98-9F21-4B89-8EDB-48E2E5DC664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VISIT単価確認シート（入力・事務局提出用）" sheetId="4" r:id="rId1"/>
    <sheet name="経費算出内訳書（準備費用・IRB費用・変動費）" sheetId="5" r:id="rId2"/>
  </sheets>
  <definedNames>
    <definedName name="date" localSheetId="0">OFFSET('VISIT単価確認シート（入力・事務局提出用）'!$K$3,0,0,COUNTA('VISIT単価確認シート（入力・事務局提出用）'!$K$3:$K$206),1)</definedName>
    <definedName name="_xlnm.Print_Area" localSheetId="0">'VISIT単価確認シート（入力・事務局提出用）'!$A$1:$H$42</definedName>
    <definedName name="_xlnm.Print_Area" localSheetId="1">'経費算出内訳書（準備費用・IRB費用・変動費）'!$A$1:$H$36</definedName>
    <definedName name="visit" localSheetId="0">OFFSET('VISIT単価確認シート（入力・事務局提出用）'!$J$3,0,0,COUNTA('VISIT単価確認シート（入力・事務局提出用）'!$J$3:$J$206),1)</definedName>
    <definedName name="金額" localSheetId="0">OFFSET('VISIT単価確認シート（入力・事務局提出用）'!$K$3,0,0,COUNTA('VISIT単価確認シート（入力・事務局提出用）'!$K$3:$K$207),1)</definedName>
    <definedName name="請求額" localSheetId="0">OFFSET('VISIT単価確認シート（入力・事務局提出用）'!$K$3,0,0,COUNTA('VISIT単価確認シート（入力・事務局提出用）'!$K$3:$K$206),1)</definedName>
    <definedName name="来院" localSheetId="0">OFFSET('VISIT単価確認シート（入力・事務局提出用）'!$J$3,0,0,COUNTA('VISIT単価確認シート（入力・事務局提出用）'!$J$3:$J$207),1)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4" l="1"/>
  <c r="D5" i="4"/>
  <c r="C13" i="5"/>
  <c r="C12" i="5"/>
  <c r="A29" i="5"/>
  <c r="A30" i="5"/>
  <c r="J68" i="4"/>
  <c r="J69" i="4"/>
  <c r="J70" i="4"/>
  <c r="H29" i="5"/>
  <c r="C31" i="5"/>
  <c r="E31" i="5"/>
  <c r="C25" i="5"/>
  <c r="D25" i="5"/>
  <c r="C26" i="5"/>
  <c r="D26" i="5"/>
  <c r="B18" i="5"/>
  <c r="B19" i="5"/>
  <c r="B7" i="5" s="1"/>
  <c r="B20" i="5"/>
  <c r="B21" i="5"/>
  <c r="B22" i="5"/>
  <c r="B23" i="5"/>
  <c r="B24" i="5"/>
  <c r="B25" i="5"/>
  <c r="B26" i="5"/>
  <c r="L13" i="5"/>
  <c r="L12" i="5"/>
  <c r="L11" i="5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E14" i="4"/>
  <c r="E29" i="5" s="1"/>
  <c r="B14" i="4"/>
  <c r="I4" i="4"/>
  <c r="I5" i="4" s="1"/>
  <c r="I6" i="4" s="1"/>
  <c r="I7" i="4" s="1"/>
  <c r="N3" i="4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B11" i="5"/>
  <c r="C11" i="5" s="1"/>
  <c r="M7" i="4" l="1"/>
  <c r="L7" i="4" s="1"/>
  <c r="I8" i="4"/>
  <c r="M8" i="4" s="1"/>
  <c r="L8" i="4" s="1"/>
  <c r="M5" i="4"/>
  <c r="L5" i="4" s="1"/>
  <c r="E15" i="4"/>
  <c r="E30" i="5" s="1"/>
  <c r="B29" i="5"/>
  <c r="B16" i="4"/>
  <c r="B31" i="5" s="1"/>
  <c r="B15" i="4"/>
  <c r="M3" i="4"/>
  <c r="C14" i="4"/>
  <c r="M6" i="4"/>
  <c r="L6" i="4" s="1"/>
  <c r="I9" i="4"/>
  <c r="M4" i="4"/>
  <c r="L4" i="4" s="1"/>
  <c r="B30" i="5" l="1"/>
  <c r="D14" i="4"/>
  <c r="G15" i="4" s="1"/>
  <c r="C29" i="5"/>
  <c r="C15" i="4"/>
  <c r="C30" i="5" s="1"/>
  <c r="M9" i="4"/>
  <c r="L9" i="4" s="1"/>
  <c r="I10" i="4"/>
  <c r="G30" i="5" l="1"/>
  <c r="M10" i="4"/>
  <c r="L10" i="4" s="1"/>
  <c r="I11" i="4"/>
  <c r="D29" i="5"/>
  <c r="D15" i="4"/>
  <c r="D30" i="5" s="1"/>
  <c r="G14" i="4"/>
  <c r="G29" i="5" s="1"/>
  <c r="G16" i="4"/>
  <c r="H16" i="4" l="1"/>
  <c r="H31" i="5" s="1"/>
  <c r="G31" i="5"/>
  <c r="I12" i="4"/>
  <c r="M11" i="4"/>
  <c r="L11" i="4" s="1"/>
  <c r="H15" i="4"/>
  <c r="H30" i="5" s="1"/>
  <c r="I13" i="4" l="1"/>
  <c r="M12" i="4"/>
  <c r="L12" i="4" s="1"/>
  <c r="I14" i="4" l="1"/>
  <c r="M13" i="4"/>
  <c r="L13" i="4" s="1"/>
  <c r="M14" i="4" l="1"/>
  <c r="L14" i="4" s="1"/>
  <c r="I15" i="4"/>
  <c r="M15" i="4" l="1"/>
  <c r="L15" i="4" s="1"/>
  <c r="I16" i="4"/>
  <c r="I17" i="4" l="1"/>
  <c r="M16" i="4"/>
  <c r="L16" i="4" s="1"/>
  <c r="M17" i="4" l="1"/>
  <c r="L17" i="4" s="1"/>
  <c r="I18" i="4"/>
  <c r="M18" i="4" l="1"/>
  <c r="L18" i="4" s="1"/>
  <c r="I19" i="4"/>
  <c r="M19" i="4" l="1"/>
  <c r="L19" i="4" s="1"/>
  <c r="I20" i="4"/>
  <c r="M20" i="4" l="1"/>
  <c r="L20" i="4" s="1"/>
  <c r="I21" i="4"/>
  <c r="M21" i="4" l="1"/>
  <c r="L21" i="4" s="1"/>
  <c r="I22" i="4"/>
  <c r="M22" i="4" l="1"/>
  <c r="L22" i="4" s="1"/>
  <c r="I23" i="4"/>
  <c r="I24" i="4" l="1"/>
  <c r="M23" i="4"/>
  <c r="L23" i="4" s="1"/>
  <c r="I25" i="4" l="1"/>
  <c r="M24" i="4"/>
  <c r="L24" i="4" s="1"/>
  <c r="M25" i="4" l="1"/>
  <c r="L25" i="4" s="1"/>
  <c r="I26" i="4"/>
  <c r="M26" i="4" l="1"/>
  <c r="L26" i="4" s="1"/>
  <c r="I27" i="4"/>
  <c r="M27" i="4" l="1"/>
  <c r="L27" i="4" s="1"/>
  <c r="I28" i="4"/>
  <c r="I29" i="4" l="1"/>
  <c r="M28" i="4"/>
  <c r="L28" i="4" s="1"/>
  <c r="M29" i="4" l="1"/>
  <c r="L29" i="4" s="1"/>
  <c r="I30" i="4"/>
  <c r="M30" i="4" l="1"/>
  <c r="L30" i="4" s="1"/>
  <c r="I31" i="4"/>
  <c r="M31" i="4" l="1"/>
  <c r="L31" i="4" s="1"/>
  <c r="I32" i="4"/>
  <c r="M32" i="4" l="1"/>
  <c r="L32" i="4" s="1"/>
  <c r="I33" i="4"/>
  <c r="M33" i="4" l="1"/>
  <c r="L33" i="4" s="1"/>
  <c r="I34" i="4"/>
  <c r="M34" i="4" l="1"/>
  <c r="L34" i="4" s="1"/>
  <c r="I35" i="4"/>
  <c r="M35" i="4" l="1"/>
  <c r="L35" i="4" s="1"/>
  <c r="I36" i="4"/>
  <c r="M36" i="4" l="1"/>
  <c r="L36" i="4" s="1"/>
  <c r="I37" i="4"/>
  <c r="I38" i="4" l="1"/>
  <c r="M37" i="4"/>
  <c r="L37" i="4" s="1"/>
  <c r="M38" i="4" l="1"/>
  <c r="L38" i="4" s="1"/>
  <c r="I39" i="4"/>
  <c r="I40" i="4" l="1"/>
  <c r="M39" i="4"/>
  <c r="L39" i="4" s="1"/>
  <c r="I41" i="4" l="1"/>
  <c r="M40" i="4"/>
  <c r="L40" i="4" s="1"/>
  <c r="I42" i="4" l="1"/>
  <c r="M41" i="4"/>
  <c r="L41" i="4" s="1"/>
  <c r="M42" i="4" l="1"/>
  <c r="L42" i="4" s="1"/>
  <c r="I43" i="4"/>
  <c r="M43" i="4" l="1"/>
  <c r="L43" i="4" s="1"/>
  <c r="I44" i="4"/>
  <c r="I45" i="4" l="1"/>
  <c r="M44" i="4"/>
  <c r="L44" i="4" s="1"/>
  <c r="I46" i="4" l="1"/>
  <c r="M45" i="4"/>
  <c r="L45" i="4" s="1"/>
  <c r="M46" i="4" l="1"/>
  <c r="L46" i="4" s="1"/>
  <c r="I47" i="4"/>
  <c r="M47" i="4" l="1"/>
  <c r="L47" i="4" s="1"/>
  <c r="I48" i="4"/>
  <c r="M48" i="4" l="1"/>
  <c r="L48" i="4" s="1"/>
  <c r="I49" i="4"/>
  <c r="I50" i="4" l="1"/>
  <c r="M49" i="4"/>
  <c r="L49" i="4" s="1"/>
  <c r="M50" i="4" l="1"/>
  <c r="L50" i="4" s="1"/>
  <c r="I51" i="4"/>
  <c r="M51" i="4" l="1"/>
  <c r="L51" i="4" s="1"/>
  <c r="I52" i="4"/>
  <c r="I53" i="4" l="1"/>
  <c r="M52" i="4"/>
  <c r="L52" i="4" s="1"/>
  <c r="I54" i="4" l="1"/>
  <c r="M53" i="4"/>
  <c r="L53" i="4" s="1"/>
  <c r="M54" i="4" l="1"/>
  <c r="L54" i="4" s="1"/>
  <c r="I55" i="4"/>
  <c r="I56" i="4" l="1"/>
  <c r="M55" i="4"/>
  <c r="L55" i="4" s="1"/>
  <c r="I57" i="4" l="1"/>
  <c r="M56" i="4"/>
  <c r="L56" i="4" s="1"/>
  <c r="I58" i="4" l="1"/>
  <c r="M57" i="4"/>
  <c r="L57" i="4" s="1"/>
  <c r="M58" i="4" l="1"/>
  <c r="L58" i="4" s="1"/>
  <c r="I59" i="4"/>
  <c r="M59" i="4" l="1"/>
  <c r="L59" i="4" s="1"/>
  <c r="I60" i="4"/>
  <c r="I61" i="4" l="1"/>
  <c r="M60" i="4"/>
  <c r="L60" i="4" s="1"/>
  <c r="I62" i="4" l="1"/>
  <c r="M61" i="4"/>
  <c r="L61" i="4" s="1"/>
  <c r="M62" i="4" l="1"/>
  <c r="L62" i="4" s="1"/>
  <c r="I63" i="4"/>
  <c r="M63" i="4" l="1"/>
  <c r="L63" i="4" s="1"/>
  <c r="I64" i="4"/>
  <c r="M64" i="4" l="1"/>
  <c r="L64" i="4" s="1"/>
  <c r="I65" i="4"/>
  <c r="I66" i="4" l="1"/>
  <c r="M65" i="4"/>
  <c r="L65" i="4" s="1"/>
  <c r="M66" i="4" l="1"/>
  <c r="L66" i="4" s="1"/>
  <c r="I67" i="4"/>
  <c r="I68" i="4" l="1"/>
  <c r="M67" i="4"/>
  <c r="L67" i="4" s="1"/>
  <c r="I69" i="4" l="1"/>
  <c r="M68" i="4"/>
  <c r="L68" i="4" s="1"/>
  <c r="I70" i="4" l="1"/>
  <c r="M69" i="4"/>
  <c r="L69" i="4" s="1"/>
  <c r="M70" i="4" l="1"/>
  <c r="L70" i="4" s="1"/>
  <c r="I71" i="4"/>
  <c r="I72" i="4" l="1"/>
  <c r="M71" i="4"/>
  <c r="L71" i="4" s="1"/>
  <c r="M72" i="4" l="1"/>
  <c r="L72" i="4" s="1"/>
  <c r="I73" i="4"/>
  <c r="I74" i="4" l="1"/>
  <c r="M73" i="4"/>
  <c r="L73" i="4" s="1"/>
  <c r="M74" i="4" l="1"/>
  <c r="L74" i="4" s="1"/>
  <c r="I75" i="4"/>
  <c r="M75" i="4" l="1"/>
  <c r="L75" i="4" s="1"/>
  <c r="I76" i="4"/>
  <c r="I77" i="4" l="1"/>
  <c r="M76" i="4"/>
  <c r="L76" i="4" s="1"/>
  <c r="I78" i="4" l="1"/>
  <c r="M77" i="4"/>
  <c r="L77" i="4" s="1"/>
  <c r="M78" i="4" l="1"/>
  <c r="L78" i="4" s="1"/>
  <c r="I79" i="4"/>
  <c r="I80" i="4" l="1"/>
  <c r="M79" i="4"/>
  <c r="L79" i="4" s="1"/>
  <c r="M80" i="4" l="1"/>
  <c r="L80" i="4" s="1"/>
  <c r="I81" i="4"/>
  <c r="I82" i="4" l="1"/>
  <c r="M81" i="4"/>
  <c r="L81" i="4" s="1"/>
  <c r="M82" i="4" l="1"/>
  <c r="L82" i="4" s="1"/>
  <c r="I83" i="4"/>
  <c r="I84" i="4" l="1"/>
  <c r="M83" i="4"/>
  <c r="L83" i="4" s="1"/>
  <c r="M84" i="4" l="1"/>
  <c r="L84" i="4" s="1"/>
  <c r="I85" i="4"/>
  <c r="I86" i="4" l="1"/>
  <c r="M85" i="4"/>
  <c r="L85" i="4" s="1"/>
  <c r="M86" i="4" l="1"/>
  <c r="L86" i="4" s="1"/>
  <c r="I87" i="4"/>
  <c r="I88" i="4" l="1"/>
  <c r="M87" i="4"/>
  <c r="L87" i="4" s="1"/>
  <c r="M88" i="4" l="1"/>
  <c r="L88" i="4" s="1"/>
  <c r="I89" i="4"/>
  <c r="I90" i="4" l="1"/>
  <c r="M89" i="4"/>
  <c r="L89" i="4" s="1"/>
  <c r="M90" i="4" l="1"/>
  <c r="L90" i="4" s="1"/>
  <c r="I91" i="4"/>
  <c r="M91" i="4" l="1"/>
  <c r="L91" i="4" s="1"/>
  <c r="I92" i="4"/>
  <c r="I93" i="4" l="1"/>
  <c r="M92" i="4"/>
  <c r="L92" i="4" s="1"/>
  <c r="I94" i="4" l="1"/>
  <c r="M93" i="4"/>
  <c r="L93" i="4" s="1"/>
  <c r="M94" i="4" l="1"/>
  <c r="L94" i="4" s="1"/>
  <c r="I95" i="4"/>
  <c r="M95" i="4" l="1"/>
  <c r="L95" i="4" s="1"/>
  <c r="I96" i="4"/>
  <c r="M96" i="4" l="1"/>
  <c r="L96" i="4" s="1"/>
  <c r="I97" i="4"/>
  <c r="I98" i="4" l="1"/>
  <c r="M97" i="4"/>
  <c r="L97" i="4" s="1"/>
  <c r="M98" i="4" l="1"/>
  <c r="L98" i="4" s="1"/>
  <c r="I99" i="4"/>
  <c r="M99" i="4" l="1"/>
  <c r="L99" i="4" s="1"/>
  <c r="I100" i="4"/>
  <c r="M100" i="4" l="1"/>
  <c r="L100" i="4" s="1"/>
  <c r="I101" i="4"/>
  <c r="I102" i="4" l="1"/>
  <c r="M101" i="4"/>
  <c r="L101" i="4" s="1"/>
  <c r="M102" i="4" l="1"/>
  <c r="L102" i="4" s="1"/>
  <c r="I103" i="4"/>
  <c r="I104" i="4" l="1"/>
  <c r="M103" i="4"/>
  <c r="L103" i="4" s="1"/>
  <c r="I105" i="4" l="1"/>
  <c r="M104" i="4"/>
  <c r="L104" i="4" s="1"/>
  <c r="I106" i="4" l="1"/>
  <c r="M105" i="4"/>
  <c r="L105" i="4" s="1"/>
  <c r="I107" i="4" l="1"/>
  <c r="M106" i="4"/>
  <c r="L106" i="4" s="1"/>
  <c r="I108" i="4" l="1"/>
  <c r="M107" i="4"/>
  <c r="L107" i="4" s="1"/>
  <c r="I109" i="4" l="1"/>
  <c r="M108" i="4"/>
  <c r="L108" i="4" s="1"/>
  <c r="M109" i="4" l="1"/>
  <c r="L109" i="4" s="1"/>
  <c r="I110" i="4"/>
  <c r="I111" i="4" l="1"/>
  <c r="M110" i="4"/>
  <c r="L110" i="4" s="1"/>
  <c r="M111" i="4" l="1"/>
  <c r="L111" i="4" s="1"/>
  <c r="I112" i="4"/>
  <c r="I113" i="4" l="1"/>
  <c r="M112" i="4"/>
  <c r="L112" i="4" s="1"/>
  <c r="M113" i="4" l="1"/>
  <c r="L113" i="4" s="1"/>
  <c r="I114" i="4"/>
  <c r="M114" i="4" l="1"/>
  <c r="L114" i="4" s="1"/>
  <c r="I115" i="4"/>
  <c r="M115" i="4" l="1"/>
  <c r="L115" i="4" s="1"/>
  <c r="I116" i="4"/>
  <c r="M116" i="4" l="1"/>
  <c r="L116" i="4" s="1"/>
  <c r="I117" i="4"/>
  <c r="M117" i="4" l="1"/>
  <c r="L117" i="4" s="1"/>
  <c r="I118" i="4"/>
  <c r="I119" i="4" l="1"/>
  <c r="M118" i="4"/>
  <c r="L118" i="4" s="1"/>
  <c r="M119" i="4" l="1"/>
  <c r="L119" i="4" s="1"/>
  <c r="I120" i="4"/>
  <c r="I121" i="4" l="1"/>
  <c r="M120" i="4"/>
  <c r="L120" i="4" s="1"/>
  <c r="M121" i="4" l="1"/>
  <c r="L121" i="4" s="1"/>
  <c r="I122" i="4"/>
  <c r="I123" i="4" l="1"/>
  <c r="M122" i="4"/>
  <c r="L122" i="4" s="1"/>
  <c r="M123" i="4" l="1"/>
  <c r="L123" i="4" s="1"/>
  <c r="I124" i="4"/>
  <c r="I125" i="4" l="1"/>
  <c r="M124" i="4"/>
  <c r="L124" i="4" s="1"/>
  <c r="M125" i="4" l="1"/>
  <c r="L125" i="4" s="1"/>
  <c r="I126" i="4"/>
  <c r="I127" i="4" l="1"/>
  <c r="M126" i="4"/>
  <c r="L126" i="4" s="1"/>
  <c r="I128" i="4" l="1"/>
  <c r="M127" i="4"/>
  <c r="L127" i="4" s="1"/>
  <c r="M128" i="4" l="1"/>
  <c r="L128" i="4" s="1"/>
  <c r="I129" i="4"/>
  <c r="M129" i="4" l="1"/>
  <c r="L129" i="4" s="1"/>
  <c r="I130" i="4"/>
  <c r="I131" i="4" l="1"/>
  <c r="M130" i="4"/>
  <c r="L130" i="4" s="1"/>
  <c r="I132" i="4" l="1"/>
  <c r="M131" i="4"/>
  <c r="L131" i="4" s="1"/>
  <c r="I133" i="4" l="1"/>
  <c r="M132" i="4"/>
  <c r="L132" i="4" s="1"/>
  <c r="I134" i="4" l="1"/>
  <c r="M133" i="4"/>
  <c r="L133" i="4" s="1"/>
  <c r="I135" i="4" l="1"/>
  <c r="M134" i="4"/>
  <c r="L134" i="4" s="1"/>
  <c r="M135" i="4" l="1"/>
  <c r="L135" i="4" s="1"/>
  <c r="I136" i="4"/>
  <c r="M136" i="4" l="1"/>
  <c r="L136" i="4" s="1"/>
  <c r="I137" i="4"/>
  <c r="I138" i="4" l="1"/>
  <c r="M137" i="4"/>
  <c r="L137" i="4" s="1"/>
  <c r="I139" i="4" l="1"/>
  <c r="M138" i="4"/>
  <c r="L138" i="4" s="1"/>
  <c r="I140" i="4" l="1"/>
  <c r="M139" i="4"/>
  <c r="L139" i="4" s="1"/>
  <c r="I141" i="4" l="1"/>
  <c r="M140" i="4"/>
  <c r="L140" i="4" s="1"/>
  <c r="M141" i="4" l="1"/>
  <c r="L141" i="4" s="1"/>
  <c r="I142" i="4"/>
  <c r="I143" i="4" l="1"/>
  <c r="M142" i="4"/>
  <c r="L142" i="4" s="1"/>
  <c r="I144" i="4" l="1"/>
  <c r="M143" i="4"/>
  <c r="L143" i="4" s="1"/>
  <c r="M144" i="4" l="1"/>
  <c r="L144" i="4" s="1"/>
  <c r="I145" i="4"/>
  <c r="M145" i="4" l="1"/>
  <c r="L145" i="4" s="1"/>
  <c r="I146" i="4"/>
  <c r="I147" i="4" l="1"/>
  <c r="M146" i="4"/>
  <c r="L146" i="4" s="1"/>
  <c r="I148" i="4" l="1"/>
  <c r="M147" i="4"/>
  <c r="L147" i="4" s="1"/>
  <c r="I149" i="4" l="1"/>
  <c r="M148" i="4"/>
  <c r="L148" i="4" s="1"/>
  <c r="M149" i="4" l="1"/>
  <c r="L149" i="4" s="1"/>
  <c r="I150" i="4"/>
  <c r="I151" i="4" l="1"/>
  <c r="M150" i="4"/>
  <c r="L150" i="4" s="1"/>
  <c r="I152" i="4" l="1"/>
  <c r="M151" i="4"/>
  <c r="L151" i="4" s="1"/>
  <c r="M152" i="4" l="1"/>
  <c r="L152" i="4" s="1"/>
  <c r="I153" i="4"/>
  <c r="M153" i="4" l="1"/>
  <c r="L153" i="4" s="1"/>
  <c r="I154" i="4"/>
  <c r="I155" i="4" l="1"/>
  <c r="M154" i="4"/>
  <c r="L154" i="4" s="1"/>
  <c r="I156" i="4" l="1"/>
  <c r="M155" i="4"/>
  <c r="L155" i="4" s="1"/>
  <c r="I157" i="4" l="1"/>
  <c r="M156" i="4"/>
  <c r="L156" i="4" s="1"/>
  <c r="I158" i="4" l="1"/>
  <c r="M157" i="4"/>
  <c r="L157" i="4" s="1"/>
  <c r="I159" i="4" l="1"/>
  <c r="M158" i="4"/>
  <c r="L158" i="4" s="1"/>
  <c r="I160" i="4" l="1"/>
  <c r="M159" i="4"/>
  <c r="L159" i="4" s="1"/>
  <c r="M160" i="4" l="1"/>
  <c r="L160" i="4" s="1"/>
  <c r="I161" i="4"/>
  <c r="I162" i="4" l="1"/>
  <c r="M161" i="4"/>
  <c r="L161" i="4" s="1"/>
  <c r="I163" i="4" l="1"/>
  <c r="M162" i="4"/>
  <c r="L162" i="4" s="1"/>
  <c r="M163" i="4" l="1"/>
  <c r="L163" i="4" s="1"/>
  <c r="I164" i="4"/>
  <c r="I165" i="4" l="1"/>
  <c r="M164" i="4"/>
  <c r="L164" i="4" s="1"/>
  <c r="I166" i="4" l="1"/>
  <c r="M165" i="4"/>
  <c r="L165" i="4" s="1"/>
  <c r="I167" i="4" l="1"/>
  <c r="M166" i="4"/>
  <c r="L166" i="4" s="1"/>
  <c r="I168" i="4" l="1"/>
  <c r="M167" i="4"/>
  <c r="L167" i="4" s="1"/>
  <c r="M168" i="4" l="1"/>
  <c r="L168" i="4" s="1"/>
  <c r="I169" i="4"/>
  <c r="I170" i="4" l="1"/>
  <c r="M169" i="4"/>
  <c r="L169" i="4" s="1"/>
  <c r="I171" i="4" l="1"/>
  <c r="M170" i="4"/>
  <c r="L170" i="4" s="1"/>
  <c r="I172" i="4" l="1"/>
  <c r="M171" i="4"/>
  <c r="L171" i="4" s="1"/>
  <c r="I173" i="4" l="1"/>
  <c r="M172" i="4"/>
  <c r="L172" i="4" s="1"/>
  <c r="I174" i="4" l="1"/>
  <c r="M173" i="4"/>
  <c r="L173" i="4" s="1"/>
  <c r="I175" i="4" l="1"/>
  <c r="M174" i="4"/>
  <c r="L174" i="4" s="1"/>
  <c r="I176" i="4" l="1"/>
  <c r="M175" i="4"/>
  <c r="L175" i="4" s="1"/>
  <c r="M176" i="4" l="1"/>
  <c r="L176" i="4" s="1"/>
  <c r="I177" i="4"/>
  <c r="I178" i="4" l="1"/>
  <c r="M177" i="4"/>
  <c r="L177" i="4" s="1"/>
  <c r="I179" i="4" l="1"/>
  <c r="M178" i="4"/>
  <c r="L178" i="4" s="1"/>
  <c r="I180" i="4" l="1"/>
  <c r="M179" i="4"/>
  <c r="L179" i="4" s="1"/>
  <c r="I181" i="4" l="1"/>
  <c r="M180" i="4"/>
  <c r="L180" i="4" s="1"/>
  <c r="I182" i="4" l="1"/>
  <c r="M181" i="4"/>
  <c r="L181" i="4" s="1"/>
  <c r="I183" i="4" l="1"/>
  <c r="M182" i="4"/>
  <c r="L182" i="4" s="1"/>
  <c r="I184" i="4" l="1"/>
  <c r="M183" i="4"/>
  <c r="L183" i="4" s="1"/>
  <c r="M184" i="4" l="1"/>
  <c r="L184" i="4" s="1"/>
  <c r="I185" i="4"/>
  <c r="I186" i="4" l="1"/>
  <c r="M185" i="4"/>
  <c r="L185" i="4" s="1"/>
  <c r="I187" i="4" l="1"/>
  <c r="M186" i="4"/>
  <c r="L186" i="4" s="1"/>
  <c r="I188" i="4" l="1"/>
  <c r="M187" i="4"/>
  <c r="L187" i="4" s="1"/>
  <c r="I189" i="4" l="1"/>
  <c r="M188" i="4"/>
  <c r="L188" i="4" s="1"/>
  <c r="I190" i="4" l="1"/>
  <c r="M189" i="4"/>
  <c r="L189" i="4" s="1"/>
  <c r="I191" i="4" l="1"/>
  <c r="M190" i="4"/>
  <c r="L190" i="4" s="1"/>
  <c r="I192" i="4" l="1"/>
  <c r="M191" i="4"/>
  <c r="L191" i="4" s="1"/>
  <c r="M192" i="4" l="1"/>
  <c r="L192" i="4" s="1"/>
  <c r="I193" i="4"/>
  <c r="I194" i="4" l="1"/>
  <c r="M193" i="4"/>
  <c r="L193" i="4" s="1"/>
  <c r="I195" i="4" l="1"/>
  <c r="M194" i="4"/>
  <c r="L194" i="4" s="1"/>
  <c r="I196" i="4" l="1"/>
  <c r="M195" i="4"/>
  <c r="L195" i="4" s="1"/>
  <c r="I197" i="4" l="1"/>
  <c r="M196" i="4"/>
  <c r="L196" i="4" s="1"/>
  <c r="I198" i="4" l="1"/>
  <c r="M197" i="4"/>
  <c r="L197" i="4" s="1"/>
  <c r="I199" i="4" l="1"/>
  <c r="M198" i="4"/>
  <c r="L198" i="4" s="1"/>
  <c r="I200" i="4" l="1"/>
  <c r="M199" i="4"/>
  <c r="L199" i="4" s="1"/>
  <c r="M200" i="4" l="1"/>
  <c r="L200" i="4" s="1"/>
  <c r="I201" i="4"/>
  <c r="I202" i="4" l="1"/>
  <c r="M201" i="4"/>
  <c r="L201" i="4" s="1"/>
  <c r="I203" i="4" l="1"/>
  <c r="M202" i="4"/>
  <c r="L202" i="4" s="1"/>
  <c r="I204" i="4" l="1"/>
  <c r="M203" i="4"/>
  <c r="L203" i="4" s="1"/>
  <c r="I205" i="4" l="1"/>
  <c r="M204" i="4"/>
  <c r="L204" i="4" s="1"/>
  <c r="I206" i="4" l="1"/>
  <c r="M206" i="4" s="1"/>
  <c r="L206" i="4" s="1"/>
  <c r="M205" i="4"/>
  <c r="L20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白藤　由可里／Shirafuji,Yukari</author>
    <author>chiken MY</author>
  </authors>
  <commentList>
    <comment ref="B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当院の治験契約では、Visit1とLast Visitを合わせて50％～70％になるよう設定させております。
【○○%設定理由】
試験の難易度によって変更</t>
        </r>
      </text>
    </comment>
    <comment ref="B10" authorId="1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事務局:
</t>
        </r>
        <r>
          <rPr>
            <sz val="9"/>
            <color indexed="81"/>
            <rFont val="MS P ゴシック"/>
            <family val="3"/>
            <charset val="128"/>
          </rPr>
          <t xml:space="preserve">原則割合で計算し、10％とするが、10％が10万円以下の場合は金額設定とする。
</t>
        </r>
      </text>
    </comment>
    <comment ref="B11" authorId="1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事務局:
</t>
        </r>
        <r>
          <rPr>
            <sz val="9"/>
            <color indexed="81"/>
            <rFont val="MS P ゴシック"/>
            <family val="3"/>
            <charset val="128"/>
          </rPr>
          <t>症例追加対応の割合については要相談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14" authorId="1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事務局:</t>
        </r>
        <r>
          <rPr>
            <sz val="9"/>
            <color indexed="81"/>
            <rFont val="MS P ゴシック"/>
            <family val="3"/>
            <charset val="128"/>
          </rPr>
          <t xml:space="preserve">
○症例まで：契約症例数の数値を記載
○症例以降：契約症例数+１の数値を記載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chiken MY</author>
  </authors>
  <commentList>
    <comment ref="K10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事務局:
該当するものに
○をつけてください
（タブから選択できます）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<sst xmlns="http://schemas.openxmlformats.org/spreadsheetml/2006/main" count="98" uniqueCount="61">
  <si>
    <t>請求額</t>
    <rPh sb="0" eb="3">
      <t>セイキュウガク</t>
    </rPh>
    <phoneticPr fontId="1"/>
  </si>
  <si>
    <t>-</t>
    <phoneticPr fontId="1"/>
  </si>
  <si>
    <t>設定</t>
    <rPh sb="0" eb="2">
      <t>セッテイ</t>
    </rPh>
    <phoneticPr fontId="1"/>
  </si>
  <si>
    <t>1症例額</t>
    <rPh sb="1" eb="3">
      <t>ショウレイ</t>
    </rPh>
    <rPh sb="3" eb="4">
      <t>ガク</t>
    </rPh>
    <phoneticPr fontId="1"/>
  </si>
  <si>
    <t>増分</t>
    <rPh sb="0" eb="2">
      <t>ゾウブン</t>
    </rPh>
    <phoneticPr fontId="1"/>
  </si>
  <si>
    <t>ポイント表から算出した１症例金額</t>
    <rPh sb="4" eb="5">
      <t>ヒョウ</t>
    </rPh>
    <rPh sb="7" eb="9">
      <t>サンシュツ</t>
    </rPh>
    <rPh sb="12" eb="14">
      <t>ショウレイ</t>
    </rPh>
    <rPh sb="14" eb="16">
      <t>キンガク</t>
    </rPh>
    <phoneticPr fontId="1"/>
  </si>
  <si>
    <t>Extra Effort</t>
    <phoneticPr fontId="1"/>
  </si>
  <si>
    <t>Extra Visit</t>
    <phoneticPr fontId="1"/>
  </si>
  <si>
    <t>SAE対応</t>
    <rPh sb="3" eb="5">
      <t>タイオウ</t>
    </rPh>
    <phoneticPr fontId="1"/>
  </si>
  <si>
    <t>SAE以外のExtra Visit</t>
    <rPh sb="3" eb="5">
      <t>イガイ</t>
    </rPh>
    <phoneticPr fontId="1"/>
  </si>
  <si>
    <t>契約（合意）症例数</t>
    <rPh sb="0" eb="2">
      <t>ケイヤク</t>
    </rPh>
    <rPh sb="3" eb="5">
      <t>ゴウイ</t>
    </rPh>
    <rPh sb="6" eb="9">
      <t>ショウレイスウ</t>
    </rPh>
    <phoneticPr fontId="1"/>
  </si>
  <si>
    <t>総Visit数</t>
    <rPh sb="0" eb="1">
      <t>ソウ</t>
    </rPh>
    <rPh sb="6" eb="7">
      <t>スウ</t>
    </rPh>
    <phoneticPr fontId="1"/>
  </si>
  <si>
    <t>Visit1に係る割合</t>
    <rPh sb="7" eb="8">
      <t>カカ</t>
    </rPh>
    <rPh sb="9" eb="11">
      <t>ワリアイ</t>
    </rPh>
    <phoneticPr fontId="1"/>
  </si>
  <si>
    <t>1年目Visit数</t>
    <rPh sb="1" eb="3">
      <t>ネンメ</t>
    </rPh>
    <rPh sb="8" eb="9">
      <t>スウ</t>
    </rPh>
    <phoneticPr fontId="1"/>
  </si>
  <si>
    <t>2年目Visit数</t>
    <rPh sb="1" eb="3">
      <t>ネンメ</t>
    </rPh>
    <rPh sb="8" eb="9">
      <t>スウ</t>
    </rPh>
    <phoneticPr fontId="1"/>
  </si>
  <si>
    <t>3年目Visit数</t>
    <rPh sb="1" eb="3">
      <t>ネンメ</t>
    </rPh>
    <rPh sb="8" eb="9">
      <t>スウ</t>
    </rPh>
    <phoneticPr fontId="1"/>
  </si>
  <si>
    <t>last Visit（中止時）に係る割合</t>
    <rPh sb="11" eb="13">
      <t>チュウシ</t>
    </rPh>
    <rPh sb="13" eb="14">
      <t>ジ</t>
    </rPh>
    <rPh sb="16" eb="17">
      <t>カカ</t>
    </rPh>
    <rPh sb="18" eb="20">
      <t>ワリアイ</t>
    </rPh>
    <phoneticPr fontId="1"/>
  </si>
  <si>
    <t>期中Visit</t>
    <rPh sb="0" eb="2">
      <t>キチュウ</t>
    </rPh>
    <phoneticPr fontId="1"/>
  </si>
  <si>
    <t>期中Visit総額</t>
    <rPh sb="0" eb="2">
      <t>キチュウ</t>
    </rPh>
    <rPh sb="7" eb="9">
      <t>ソウガク</t>
    </rPh>
    <phoneticPr fontId="1"/>
  </si>
  <si>
    <t>last Visit（中止時）</t>
    <rPh sb="11" eb="13">
      <t>チュウシ</t>
    </rPh>
    <rPh sb="13" eb="14">
      <t>ジ</t>
    </rPh>
    <phoneticPr fontId="1"/>
  </si>
  <si>
    <t>Visit</t>
    <phoneticPr fontId="1"/>
  </si>
  <si>
    <t>無</t>
    <rPh sb="0" eb="1">
      <t>ナ</t>
    </rPh>
    <phoneticPr fontId="2"/>
  </si>
  <si>
    <t>割合</t>
    <rPh sb="0" eb="2">
      <t>ワリアイ</t>
    </rPh>
    <phoneticPr fontId="1"/>
  </si>
  <si>
    <t>金額</t>
    <rPh sb="0" eb="2">
      <t>キンガク</t>
    </rPh>
    <phoneticPr fontId="1"/>
  </si>
  <si>
    <t>割合</t>
    <rPh sb="0" eb="2">
      <t>ワリアイ</t>
    </rPh>
    <phoneticPr fontId="2"/>
  </si>
  <si>
    <t>金額</t>
    <rPh sb="0" eb="2">
      <t>キンガク</t>
    </rPh>
    <phoneticPr fontId="2"/>
  </si>
  <si>
    <t>初期対応業務費</t>
    <rPh sb="0" eb="2">
      <t>ショキ</t>
    </rPh>
    <rPh sb="2" eb="4">
      <t>タイオウ</t>
    </rPh>
    <rPh sb="4" eb="7">
      <t>ギョウムヒ</t>
    </rPh>
    <phoneticPr fontId="1"/>
  </si>
  <si>
    <t>被験者初期対応業務費</t>
    <rPh sb="0" eb="3">
      <t>ヒケンシャ</t>
    </rPh>
    <rPh sb="3" eb="5">
      <t>ショキ</t>
    </rPh>
    <rPh sb="5" eb="7">
      <t>タイオウ</t>
    </rPh>
    <rPh sb="7" eb="9">
      <t>ギョウム</t>
    </rPh>
    <rPh sb="9" eb="10">
      <t>ヒ</t>
    </rPh>
    <phoneticPr fontId="1"/>
  </si>
  <si>
    <t>症例追加対応業務費</t>
    <rPh sb="0" eb="2">
      <t>ショウレイ</t>
    </rPh>
    <rPh sb="2" eb="4">
      <t>ツイカ</t>
    </rPh>
    <rPh sb="4" eb="6">
      <t>タイオウ</t>
    </rPh>
    <rPh sb="6" eb="9">
      <t>ギョウムヒ</t>
    </rPh>
    <phoneticPr fontId="1"/>
  </si>
  <si>
    <t>　1.　ポイント表から算出した1症例金額を入力
　2.　契約（合意）症例数を入力
　3.　Visit1、Last Visitに係る割合を入力
　4.　各年のVisit数を入力
　5.　被験者初期対応業務費についてプルダウンから該当項目を
　　選択し、該当する場合は、割合又は金額欄に数値を入力
　6.　症例追加対応業務費についてプルダウンから該当項目を選択し、
　　該当する場合は割合に数値を入力
　7.　K列にM列の数値を値貼り付け</t>
    <rPh sb="8" eb="9">
      <t>ヒョウ</t>
    </rPh>
    <rPh sb="11" eb="13">
      <t>サンシュツ</t>
    </rPh>
    <rPh sb="16" eb="18">
      <t>ショウレイ</t>
    </rPh>
    <rPh sb="18" eb="20">
      <t>キンガク</t>
    </rPh>
    <rPh sb="21" eb="23">
      <t>ニュウリョク</t>
    </rPh>
    <rPh sb="28" eb="30">
      <t>ケイヤク</t>
    </rPh>
    <rPh sb="31" eb="33">
      <t>ゴウイ</t>
    </rPh>
    <rPh sb="34" eb="36">
      <t>ショウレイ</t>
    </rPh>
    <rPh sb="36" eb="37">
      <t>スウ</t>
    </rPh>
    <rPh sb="38" eb="40">
      <t>ニュウリョク</t>
    </rPh>
    <rPh sb="63" eb="64">
      <t>カカ</t>
    </rPh>
    <rPh sb="65" eb="67">
      <t>ワリアイ</t>
    </rPh>
    <rPh sb="68" eb="70">
      <t>ニュウリョク</t>
    </rPh>
    <rPh sb="75" eb="77">
      <t>カクネン</t>
    </rPh>
    <rPh sb="83" eb="84">
      <t>スウ</t>
    </rPh>
    <rPh sb="85" eb="87">
      <t>ニュウリョク</t>
    </rPh>
    <rPh sb="92" eb="95">
      <t>ヒケンシャ</t>
    </rPh>
    <rPh sb="95" eb="97">
      <t>ショキ</t>
    </rPh>
    <rPh sb="97" eb="99">
      <t>タイオウ</t>
    </rPh>
    <rPh sb="99" eb="101">
      <t>ギョウム</t>
    </rPh>
    <rPh sb="101" eb="102">
      <t>ヒ</t>
    </rPh>
    <rPh sb="113" eb="115">
      <t>ガイトウ</t>
    </rPh>
    <rPh sb="115" eb="117">
      <t>コウモク</t>
    </rPh>
    <rPh sb="121" eb="123">
      <t>センタク</t>
    </rPh>
    <rPh sb="125" eb="127">
      <t>ガイトウ</t>
    </rPh>
    <rPh sb="129" eb="131">
      <t>バアイ</t>
    </rPh>
    <rPh sb="133" eb="135">
      <t>ワリアイ</t>
    </rPh>
    <rPh sb="135" eb="136">
      <t>マタ</t>
    </rPh>
    <rPh sb="137" eb="139">
      <t>キンガク</t>
    </rPh>
    <rPh sb="139" eb="140">
      <t>ラン</t>
    </rPh>
    <rPh sb="141" eb="143">
      <t>スウチ</t>
    </rPh>
    <rPh sb="144" eb="146">
      <t>ニュウリョク</t>
    </rPh>
    <rPh sb="151" eb="153">
      <t>ショウレイ</t>
    </rPh>
    <rPh sb="153" eb="155">
      <t>ツイカ</t>
    </rPh>
    <rPh sb="155" eb="157">
      <t>タイオウ</t>
    </rPh>
    <rPh sb="157" eb="159">
      <t>ギョウム</t>
    </rPh>
    <rPh sb="159" eb="160">
      <t>ヒ</t>
    </rPh>
    <rPh sb="171" eb="173">
      <t>ガイトウ</t>
    </rPh>
    <rPh sb="173" eb="175">
      <t>コウモク</t>
    </rPh>
    <rPh sb="176" eb="178">
      <t>センタク</t>
    </rPh>
    <rPh sb="183" eb="185">
      <t>ガイトウ</t>
    </rPh>
    <rPh sb="187" eb="189">
      <t>バアイ</t>
    </rPh>
    <rPh sb="190" eb="192">
      <t>ワリアイ</t>
    </rPh>
    <rPh sb="193" eb="195">
      <t>スウチ</t>
    </rPh>
    <rPh sb="196" eb="198">
      <t>ニュウリョク</t>
    </rPh>
    <rPh sb="204" eb="205">
      <t>レツ</t>
    </rPh>
    <rPh sb="207" eb="208">
      <t>レツ</t>
    </rPh>
    <rPh sb="209" eb="211">
      <t>スウチ</t>
    </rPh>
    <rPh sb="212" eb="213">
      <t>アタイ</t>
    </rPh>
    <rPh sb="213" eb="214">
      <t>ハ</t>
    </rPh>
    <rPh sb="215" eb="216">
      <t>ツ</t>
    </rPh>
    <phoneticPr fontId="1"/>
  </si>
  <si>
    <t>　【入力手順】</t>
    <rPh sb="2" eb="4">
      <t>ニュウリョク</t>
    </rPh>
    <rPh sb="4" eb="6">
      <t>テジュン</t>
    </rPh>
    <phoneticPr fontId="1"/>
  </si>
  <si>
    <t>○症例まで</t>
    <rPh sb="1" eb="3">
      <t>ショウレイ</t>
    </rPh>
    <phoneticPr fontId="1"/>
  </si>
  <si>
    <t>○症例以降</t>
    <rPh sb="1" eb="3">
      <t>ショウレイ</t>
    </rPh>
    <rPh sb="3" eb="5">
      <t>イコウ</t>
    </rPh>
    <phoneticPr fontId="1"/>
  </si>
  <si>
    <t>西暦        年　　月　  日　</t>
    <rPh sb="0" eb="2">
      <t>セイレキ</t>
    </rPh>
    <rPh sb="10" eb="11">
      <t>ネン</t>
    </rPh>
    <rPh sb="13" eb="14">
      <t>ツキ</t>
    </rPh>
    <rPh sb="17" eb="18">
      <t>ヒ</t>
    </rPh>
    <phoneticPr fontId="1"/>
  </si>
  <si>
    <t>経費算出内訳書(治験)</t>
    <rPh sb="0" eb="2">
      <t>ケイヒ</t>
    </rPh>
    <rPh sb="2" eb="4">
      <t>サンシュツ</t>
    </rPh>
    <rPh sb="4" eb="7">
      <t>ウチワケショ</t>
    </rPh>
    <rPh sb="8" eb="10">
      <t>チケン</t>
    </rPh>
    <phoneticPr fontId="1"/>
  </si>
  <si>
    <t>企業名</t>
    <rPh sb="0" eb="2">
      <t>キギョウ</t>
    </rPh>
    <rPh sb="2" eb="3">
      <t>メイ</t>
    </rPh>
    <phoneticPr fontId="1"/>
  </si>
  <si>
    <t>課題名</t>
    <rPh sb="0" eb="2">
      <t>カダイ</t>
    </rPh>
    <rPh sb="2" eb="3">
      <t>メイ</t>
    </rPh>
    <phoneticPr fontId="1"/>
  </si>
  <si>
    <t>研究責任医師</t>
    <rPh sb="0" eb="2">
      <t>ケンキュウ</t>
    </rPh>
    <rPh sb="2" eb="4">
      <t>セキニン</t>
    </rPh>
    <rPh sb="4" eb="6">
      <t>イシ</t>
    </rPh>
    <phoneticPr fontId="1"/>
  </si>
  <si>
    <t>所属・職名</t>
    <rPh sb="0" eb="2">
      <t>ショゾク</t>
    </rPh>
    <rPh sb="3" eb="5">
      <t>ショクメイ</t>
    </rPh>
    <phoneticPr fontId="1"/>
  </si>
  <si>
    <t>氏名　　　　　　　　　　　　　　　　　　　　</t>
    <rPh sb="0" eb="2">
      <t>シメイ</t>
    </rPh>
    <phoneticPr fontId="1"/>
  </si>
  <si>
    <t>目標被験者数等</t>
    <rPh sb="0" eb="2">
      <t>モクヒョウ</t>
    </rPh>
    <rPh sb="2" eb="5">
      <t>ヒケンシャ</t>
    </rPh>
    <rPh sb="5" eb="6">
      <t>スウ</t>
    </rPh>
    <rPh sb="6" eb="7">
      <t>トウ</t>
    </rPh>
    <phoneticPr fontId="1"/>
  </si>
  <si>
    <t>項目</t>
    <rPh sb="0" eb="1">
      <t>コウ</t>
    </rPh>
    <rPh sb="1" eb="2">
      <t>メ</t>
    </rPh>
    <phoneticPr fontId="1"/>
  </si>
  <si>
    <t>税抜金額</t>
    <rPh sb="0" eb="2">
      <t>ゼイヌキ</t>
    </rPh>
    <rPh sb="2" eb="4">
      <t>キンガク</t>
    </rPh>
    <phoneticPr fontId="1"/>
  </si>
  <si>
    <t>税込金額</t>
    <rPh sb="0" eb="2">
      <t>ゼイコミ</t>
    </rPh>
    <rPh sb="2" eb="4">
      <t>キンガク</t>
    </rPh>
    <phoneticPr fontId="1"/>
  </si>
  <si>
    <t>事前 準備費用</t>
    <rPh sb="0" eb="2">
      <t>ジゼン</t>
    </rPh>
    <rPh sb="3" eb="5">
      <t>ジュンビ</t>
    </rPh>
    <rPh sb="5" eb="7">
      <t>ヒヨウ</t>
    </rPh>
    <phoneticPr fontId="1"/>
  </si>
  <si>
    <t>IRB 費用（1年目）</t>
    <rPh sb="4" eb="6">
      <t>ヒヨウ</t>
    </rPh>
    <rPh sb="8" eb="10">
      <t>ネンメ</t>
    </rPh>
    <phoneticPr fontId="1"/>
  </si>
  <si>
    <t>IRB 費用（2年目以降年間）</t>
    <rPh sb="8" eb="10">
      <t>ネンメ</t>
    </rPh>
    <rPh sb="10" eb="12">
      <t>イコウ</t>
    </rPh>
    <rPh sb="12" eb="14">
      <t>ネンカン</t>
    </rPh>
    <phoneticPr fontId="1"/>
  </si>
  <si>
    <t>治験実施期間</t>
    <rPh sb="0" eb="2">
      <t>チケン</t>
    </rPh>
    <rPh sb="2" eb="4">
      <t>ジッシ</t>
    </rPh>
    <rPh sb="4" eb="6">
      <t>キカン</t>
    </rPh>
    <phoneticPr fontId="3"/>
  </si>
  <si>
    <t>2年未満</t>
    <rPh sb="1" eb="2">
      <t>ネン</t>
    </rPh>
    <rPh sb="2" eb="4">
      <t>ミマン</t>
    </rPh>
    <phoneticPr fontId="3"/>
  </si>
  <si>
    <t>2年以上5年未満</t>
    <rPh sb="1" eb="2">
      <t>ネン</t>
    </rPh>
    <rPh sb="2" eb="4">
      <t>イジョウ</t>
    </rPh>
    <rPh sb="5" eb="6">
      <t>ネン</t>
    </rPh>
    <rPh sb="6" eb="8">
      <t>ミマン</t>
    </rPh>
    <phoneticPr fontId="3"/>
  </si>
  <si>
    <t>5年以上または未定</t>
    <rPh sb="1" eb="2">
      <t>ネン</t>
    </rPh>
    <rPh sb="2" eb="4">
      <t>イジョウ</t>
    </rPh>
    <rPh sb="7" eb="9">
      <t>ミテイ</t>
    </rPh>
    <phoneticPr fontId="3"/>
  </si>
  <si>
    <t>事前準備費用</t>
    <rPh sb="0" eb="2">
      <t>ジゼン</t>
    </rPh>
    <rPh sb="2" eb="4">
      <t>ジュンビ</t>
    </rPh>
    <rPh sb="4" eb="6">
      <t>ヒヨウ</t>
    </rPh>
    <phoneticPr fontId="3"/>
  </si>
  <si>
    <t>入力方法</t>
    <rPh sb="0" eb="2">
      <t>ニュウリョク</t>
    </rPh>
    <rPh sb="2" eb="4">
      <t>ホウホウ</t>
    </rPh>
    <phoneticPr fontId="3"/>
  </si>
  <si>
    <t>部分を記載してください</t>
    <rPh sb="0" eb="2">
      <t>ブブン</t>
    </rPh>
    <rPh sb="3" eb="5">
      <t>キサイ</t>
    </rPh>
    <phoneticPr fontId="3"/>
  </si>
  <si>
    <t>西暦　　　年　　月　　日</t>
    <rPh sb="0" eb="2">
      <t>セイレキ</t>
    </rPh>
    <rPh sb="5" eb="6">
      <t>ネン</t>
    </rPh>
    <rPh sb="8" eb="9">
      <t>ガツ</t>
    </rPh>
    <rPh sb="11" eb="12">
      <t>ヒ</t>
    </rPh>
    <phoneticPr fontId="3"/>
  </si>
  <si>
    <t>○</t>
    <phoneticPr fontId="3"/>
  </si>
  <si>
    <t>契約期間：契約締結日　～　西暦　　年　　月　　日</t>
    <rPh sb="0" eb="2">
      <t>ケイヤク</t>
    </rPh>
    <rPh sb="2" eb="4">
      <t>キカン</t>
    </rPh>
    <rPh sb="5" eb="7">
      <t>ケイヤク</t>
    </rPh>
    <rPh sb="7" eb="9">
      <t>テイケツ</t>
    </rPh>
    <rPh sb="9" eb="10">
      <t>ビ</t>
    </rPh>
    <rPh sb="13" eb="15">
      <t>セイレキ</t>
    </rPh>
    <rPh sb="17" eb="18">
      <t>ネン</t>
    </rPh>
    <rPh sb="20" eb="21">
      <t>ゲツ</t>
    </rPh>
    <rPh sb="23" eb="24">
      <t>ヒ</t>
    </rPh>
    <phoneticPr fontId="1"/>
  </si>
  <si>
    <t xml:space="preserve"> ポイント</t>
    <phoneticPr fontId="1"/>
  </si>
  <si>
    <t xml:space="preserve"> 係数</t>
    <rPh sb="1" eb="3">
      <t>ケイスウ</t>
    </rPh>
    <phoneticPr fontId="1"/>
  </si>
  <si>
    <t xml:space="preserve"> ポイント表に基づく1症例金額</t>
    <rPh sb="11" eb="13">
      <t>ショウレイ</t>
    </rPh>
    <rPh sb="13" eb="15">
      <t>キンガク</t>
    </rPh>
    <phoneticPr fontId="1"/>
  </si>
  <si>
    <t>初回投与日</t>
    <rPh sb="0" eb="5">
      <t>ショカイトウヨビ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</si>
</sst>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General&quot;症&quot;&quot;例&quot;"/>
  </numFmts>
  <fonts count="1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7"/>
      <color theme="1"/>
      <name val="HGPｺﾞｼｯｸM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79B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4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5" fillId="0" borderId="0"/>
  </cellStyleXfs>
  <cellXfs count="77">
    <xf numFmtId="0" fontId="0" fillId="0" borderId="0" xfId="0">
      <alignment vertical="center"/>
    </xf>
    <xf numFmtId="0" fontId="10" fillId="0" borderId="0" xfId="0" applyFont="1">
      <alignment vertical="center"/>
    </xf>
    <xf numFmtId="38" fontId="10" fillId="0" borderId="0" xfId="1" applyFont="1">
      <alignment vertical="center"/>
    </xf>
    <xf numFmtId="0" fontId="10" fillId="0" borderId="1" xfId="0" applyFont="1" applyBorder="1" applyAlignment="1">
      <alignment horizontal="center" vertical="center"/>
    </xf>
    <xf numFmtId="38" fontId="10" fillId="0" borderId="1" xfId="1" applyFont="1" applyBorder="1">
      <alignment vertical="center"/>
    </xf>
    <xf numFmtId="38" fontId="10" fillId="2" borderId="1" xfId="1" applyFont="1" applyFill="1" applyBorder="1">
      <alignment vertical="center"/>
    </xf>
    <xf numFmtId="9" fontId="10" fillId="2" borderId="1" xfId="0" applyNumberFormat="1" applyFont="1" applyFill="1" applyBorder="1">
      <alignment vertical="center"/>
    </xf>
    <xf numFmtId="38" fontId="10" fillId="0" borderId="1" xfId="0" applyNumberFormat="1" applyFont="1" applyBorder="1">
      <alignment vertical="center"/>
    </xf>
    <xf numFmtId="9" fontId="10" fillId="2" borderId="1" xfId="0" applyNumberFormat="1" applyFont="1" applyFill="1" applyBorder="1" applyAlignment="1">
      <alignment horizontal="right" vertical="center"/>
    </xf>
    <xf numFmtId="0" fontId="11" fillId="0" borderId="0" xfId="0" applyFo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>
      <alignment vertical="center"/>
    </xf>
    <xf numFmtId="0" fontId="10" fillId="3" borderId="1" xfId="0" applyFont="1" applyFill="1" applyBorder="1" applyAlignment="1">
      <alignment horizontal="left" vertical="center" indent="1"/>
    </xf>
    <xf numFmtId="0" fontId="12" fillId="3" borderId="1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38" fontId="10" fillId="0" borderId="1" xfId="1" applyFont="1" applyBorder="1" applyAlignment="1">
      <alignment horizontal="center" vertical="center"/>
    </xf>
    <xf numFmtId="38" fontId="10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38" fontId="10" fillId="0" borderId="2" xfId="1" applyFont="1" applyBorder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38" fontId="10" fillId="0" borderId="3" xfId="1" applyFont="1" applyBorder="1">
      <alignment vertical="center"/>
    </xf>
    <xf numFmtId="0" fontId="10" fillId="0" borderId="4" xfId="0" applyFont="1" applyBorder="1">
      <alignment vertical="center"/>
    </xf>
    <xf numFmtId="38" fontId="10" fillId="0" borderId="4" xfId="1" applyFont="1" applyBorder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4" borderId="1" xfId="0" applyFont="1" applyFill="1" applyBorder="1">
      <alignment vertical="center"/>
    </xf>
    <xf numFmtId="0" fontId="12" fillId="0" borderId="0" xfId="0" applyFont="1" applyAlignment="1">
      <alignment vertical="top"/>
    </xf>
    <xf numFmtId="0" fontId="5" fillId="0" borderId="0" xfId="3" applyAlignment="1">
      <alignment vertical="center"/>
    </xf>
    <xf numFmtId="0" fontId="5" fillId="5" borderId="0" xfId="3" applyFill="1" applyAlignment="1">
      <alignment horizontal="right" vertical="center"/>
    </xf>
    <xf numFmtId="0" fontId="6" fillId="0" borderId="0" xfId="3" applyFont="1" applyAlignment="1">
      <alignment vertical="center"/>
    </xf>
    <xf numFmtId="0" fontId="9" fillId="0" borderId="7" xfId="3" applyFont="1" applyBorder="1" applyAlignment="1">
      <alignment vertical="center"/>
    </xf>
    <xf numFmtId="0" fontId="5" fillId="5" borderId="7" xfId="3" applyFill="1" applyBorder="1" applyAlignment="1">
      <alignment vertical="center"/>
    </xf>
    <xf numFmtId="0" fontId="6" fillId="0" borderId="8" xfId="3" applyFont="1" applyBorder="1" applyAlignment="1">
      <alignment vertical="center"/>
    </xf>
    <xf numFmtId="0" fontId="5" fillId="5" borderId="8" xfId="3" applyFill="1" applyBorder="1" applyAlignment="1">
      <alignment vertical="center"/>
    </xf>
    <xf numFmtId="0" fontId="6" fillId="5" borderId="7" xfId="3" applyFont="1" applyFill="1" applyBorder="1" applyAlignment="1">
      <alignment vertical="center"/>
    </xf>
    <xf numFmtId="0" fontId="9" fillId="0" borderId="8" xfId="3" applyFont="1" applyBorder="1" applyAlignment="1">
      <alignment vertical="center"/>
    </xf>
    <xf numFmtId="176" fontId="9" fillId="0" borderId="0" xfId="2" applyNumberFormat="1" applyFont="1" applyFill="1" applyBorder="1" applyAlignment="1">
      <alignment vertical="center"/>
    </xf>
    <xf numFmtId="0" fontId="6" fillId="0" borderId="1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1" xfId="3" applyFont="1" applyBorder="1" applyAlignment="1">
      <alignment vertical="center" wrapText="1"/>
    </xf>
    <xf numFmtId="38" fontId="6" fillId="0" borderId="1" xfId="2" applyFont="1" applyBorder="1" applyAlignment="1">
      <alignment vertical="center"/>
    </xf>
    <xf numFmtId="3" fontId="6" fillId="0" borderId="1" xfId="1" applyNumberFormat="1" applyFont="1" applyFill="1" applyBorder="1" applyAlignment="1">
      <alignment vertical="center" shrinkToFit="1"/>
    </xf>
    <xf numFmtId="0" fontId="9" fillId="0" borderId="1" xfId="3" applyFont="1" applyBorder="1" applyAlignment="1">
      <alignment vertical="center" shrinkToFit="1"/>
    </xf>
    <xf numFmtId="0" fontId="0" fillId="0" borderId="1" xfId="0" applyBorder="1">
      <alignment vertical="center"/>
    </xf>
    <xf numFmtId="176" fontId="6" fillId="0" borderId="8" xfId="2" applyNumberFormat="1" applyFont="1" applyFill="1" applyBorder="1" applyAlignment="1">
      <alignment horizontal="right" vertical="center"/>
    </xf>
    <xf numFmtId="0" fontId="0" fillId="6" borderId="1" xfId="0" applyFill="1" applyBorder="1">
      <alignment vertical="center"/>
    </xf>
    <xf numFmtId="38" fontId="10" fillId="4" borderId="1" xfId="0" applyNumberFormat="1" applyFont="1" applyFill="1" applyBorder="1">
      <alignment vertical="center"/>
    </xf>
    <xf numFmtId="38" fontId="10" fillId="0" borderId="0" xfId="0" applyNumberFormat="1" applyFont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5" fillId="5" borderId="12" xfId="3" applyFill="1" applyBorder="1" applyAlignment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38" fontId="10" fillId="2" borderId="1" xfId="1" applyFont="1" applyFill="1" applyBorder="1" applyAlignment="1">
      <alignment horizontal="right" vertical="center"/>
    </xf>
    <xf numFmtId="31" fontId="10" fillId="0" borderId="0" xfId="0" applyNumberFormat="1" applyFont="1" applyAlignment="1">
      <alignment horizontal="right" vertical="center"/>
    </xf>
    <xf numFmtId="0" fontId="0" fillId="0" borderId="0" xfId="0" quotePrefix="1">
      <alignment vertical="center"/>
    </xf>
    <xf numFmtId="38" fontId="10" fillId="0" borderId="1" xfId="0" applyNumberFormat="1" applyFont="1" applyBorder="1" applyAlignment="1">
      <alignment horizontal="right" vertical="center"/>
    </xf>
    <xf numFmtId="0" fontId="10" fillId="0" borderId="21" xfId="0" applyFont="1" applyBorder="1">
      <alignment vertical="center"/>
    </xf>
    <xf numFmtId="41" fontId="10" fillId="0" borderId="0" xfId="0" applyNumberFormat="1" applyFont="1">
      <alignment vertical="center"/>
    </xf>
    <xf numFmtId="0" fontId="10" fillId="7" borderId="21" xfId="0" applyFont="1" applyFill="1" applyBorder="1">
      <alignment vertical="center"/>
    </xf>
    <xf numFmtId="0" fontId="13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0" fillId="3" borderId="19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5" borderId="0" xfId="3" applyFont="1" applyFill="1" applyAlignment="1">
      <alignment horizontal="left" vertical="center"/>
    </xf>
  </cellXfs>
  <cellStyles count="4">
    <cellStyle name="桁区切り" xfId="1" builtinId="6"/>
    <cellStyle name="桁区切り 3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ja-JP"/>
              <a:t>Visit</a:t>
            </a:r>
            <a:r>
              <a:rPr lang="ja-JP" altLang="en-US"/>
              <a:t>別単価</a:t>
            </a:r>
          </a:p>
        </c:rich>
      </c:tx>
      <c:overlay val="0"/>
    </c:title>
    <c:autoTitleDeleted val="0"/>
    <c:plotArea>
      <c:layout/>
      <c:areaChart>
        <c:grouping val="standard"/>
        <c:varyColors val="0"/>
        <c:ser>
          <c:idx val="0"/>
          <c:order val="0"/>
          <c:cat>
            <c:multiLvlStrRef>
              <c:f>'VISIT単価確認シート（入力・事務局提出用）'!$J$3:$J$204</c:f>
            </c:multiLvlStrRef>
          </c:cat>
          <c:val>
            <c:numRef>
              <c:f>'VISIT単価確認シート（入力・事務局提出用）'!$K$3:$K$67</c:f>
              <c:numCache>
                <c:formatCode>#,##0_);[Red]\(#,##0\)</c:formatCode>
                <c:ptCount val="65"/>
              </c:numCache>
            </c:numRef>
          </c:val>
          <c:extLst>
            <c:ext xmlns:c16="http://schemas.microsoft.com/office/drawing/2014/chart" uri="{C3380CC4-5D6E-409C-BE32-E72D297353CC}">
              <c16:uniqueId val="{00000000-786F-46D3-9A60-44B627163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7546392"/>
        <c:axId val="1"/>
      </c:areaChart>
      <c:catAx>
        <c:axId val="597546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crossAx val="597546392"/>
        <c:crosses val="autoZero"/>
        <c:crossBetween val="midCat"/>
        <c:majorUnit val="50000"/>
      </c:valAx>
    </c:plotArea>
    <c:plotVisOnly val="1"/>
    <c:dispBlanksAs val="gap"/>
    <c:showDLblsOverMax val="0"/>
  </c:chart>
  <c:txPr>
    <a:bodyPr/>
    <a:lstStyle/>
    <a:p>
      <a:pPr>
        <a:defRPr>
          <a:latin typeface="HGPｺﾞｼｯｸM" panose="020B0600000000000000" pitchFamily="50" charset="-128"/>
          <a:ea typeface="HGPｺﾞｼｯｸM" panose="020B06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22</xdr:row>
      <xdr:rowOff>19050</xdr:rowOff>
    </xdr:from>
    <xdr:to>
      <xdr:col>7</xdr:col>
      <xdr:colOff>1095375</xdr:colOff>
      <xdr:row>41</xdr:row>
      <xdr:rowOff>57150</xdr:rowOff>
    </xdr:to>
    <xdr:graphicFrame macro="">
      <xdr:nvGraphicFramePr>
        <xdr:cNvPr id="1062" name="グラフ 6">
          <a:extLst>
            <a:ext uri="{FF2B5EF4-FFF2-40B4-BE49-F238E27FC236}">
              <a16:creationId xmlns:a16="http://schemas.microsoft.com/office/drawing/2014/main" id="{C401160F-4012-4F2D-A8E8-C351CB01CF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40340</xdr:colOff>
      <xdr:row>0</xdr:row>
      <xdr:rowOff>180977</xdr:rowOff>
    </xdr:from>
    <xdr:to>
      <xdr:col>7</xdr:col>
      <xdr:colOff>1172135</xdr:colOff>
      <xdr:row>9</xdr:row>
      <xdr:rowOff>57712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AACA670-649B-434C-B42A-D641E324B383}"/>
            </a:ext>
          </a:extLst>
        </xdr:cNvPr>
        <xdr:cNvSpPr/>
      </xdr:nvSpPr>
      <xdr:spPr>
        <a:xfrm>
          <a:off x="5850590" y="180977"/>
          <a:ext cx="3951195" cy="170553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6"/>
  <sheetViews>
    <sheetView showGridLines="0" view="pageBreakPreview" zoomScaleNormal="100" zoomScaleSheetLayoutView="100" workbookViewId="0">
      <selection activeCell="D3" sqref="D3"/>
    </sheetView>
  </sheetViews>
  <sheetFormatPr defaultRowHeight="13.5"/>
  <cols>
    <col min="1" max="1" width="26.375" style="1" bestFit="1" customWidth="1"/>
    <col min="2" max="5" width="16.625" style="1" customWidth="1"/>
    <col min="6" max="6" width="3.75" style="1" customWidth="1"/>
    <col min="7" max="8" width="16.625" style="1" customWidth="1"/>
    <col min="9" max="9" width="10.625" style="29" customWidth="1"/>
    <col min="10" max="10" width="10.625" style="1" customWidth="1"/>
    <col min="11" max="11" width="10.625" style="2" customWidth="1"/>
    <col min="12" max="13" width="10.625" style="1" customWidth="1"/>
    <col min="14" max="14" width="10.625" style="2" customWidth="1"/>
    <col min="15" max="15" width="9" style="1"/>
    <col min="16" max="17" width="0" style="1" hidden="1" customWidth="1"/>
    <col min="18" max="16384" width="9" style="1"/>
  </cols>
  <sheetData>
    <row r="1" spans="1:17" ht="15" customHeight="1">
      <c r="H1" s="64" t="s">
        <v>54</v>
      </c>
      <c r="L1" s="71"/>
      <c r="M1" s="71"/>
    </row>
    <row r="2" spans="1:17" ht="14.25" thickBot="1">
      <c r="A2" s="10"/>
      <c r="B2" s="10" t="s">
        <v>2</v>
      </c>
      <c r="E2" s="1" t="s">
        <v>30</v>
      </c>
      <c r="I2" s="3" t="s">
        <v>20</v>
      </c>
      <c r="J2" s="3" t="s">
        <v>20</v>
      </c>
      <c r="K2" s="15" t="s">
        <v>0</v>
      </c>
      <c r="N2" s="2" t="s">
        <v>11</v>
      </c>
    </row>
    <row r="3" spans="1:17" ht="16.5" customHeight="1" thickBot="1">
      <c r="A3" s="17" t="s">
        <v>5</v>
      </c>
      <c r="B3" s="5">
        <f>D5</f>
        <v>0</v>
      </c>
      <c r="C3" s="67" t="s">
        <v>57</v>
      </c>
      <c r="D3" s="69"/>
      <c r="E3" s="72" t="s">
        <v>29</v>
      </c>
      <c r="F3" s="72"/>
      <c r="G3" s="72"/>
      <c r="H3" s="72"/>
      <c r="I3" s="27">
        <v>1</v>
      </c>
      <c r="J3" s="24" t="str">
        <f>IF(K3="","",1)</f>
        <v/>
      </c>
      <c r="K3" s="25"/>
      <c r="L3" s="1">
        <v>1</v>
      </c>
      <c r="M3" s="2">
        <f>B14</f>
        <v>0</v>
      </c>
      <c r="N3" s="2">
        <f>SUM(B6:B8)</f>
        <v>0</v>
      </c>
      <c r="P3" s="1" t="s">
        <v>24</v>
      </c>
      <c r="Q3" s="1" t="s">
        <v>24</v>
      </c>
    </row>
    <row r="4" spans="1:17" ht="16.5" customHeight="1">
      <c r="A4" s="11" t="s">
        <v>10</v>
      </c>
      <c r="B4" s="5"/>
      <c r="C4" s="1" t="s">
        <v>58</v>
      </c>
      <c r="D4" s="1">
        <v>2.8</v>
      </c>
      <c r="E4" s="72"/>
      <c r="F4" s="72"/>
      <c r="G4" s="72"/>
      <c r="H4" s="72"/>
      <c r="I4" s="28">
        <f t="shared" ref="I4:I67" si="0">I3+1</f>
        <v>2</v>
      </c>
      <c r="J4" s="19" t="str">
        <f>IF(K4="","",J3+1)</f>
        <v/>
      </c>
      <c r="K4" s="20"/>
      <c r="L4" s="1" t="str">
        <f t="shared" ref="L4:L67" si="1">IF(M4="","",L3+1)</f>
        <v/>
      </c>
      <c r="M4" s="2" t="str">
        <f t="shared" ref="M4:M67" si="2">IF(I4=N$3,E$14,IF(I4&gt;N$3,"",C$14))</f>
        <v/>
      </c>
      <c r="P4" s="1" t="s">
        <v>25</v>
      </c>
      <c r="Q4" s="1" t="s">
        <v>21</v>
      </c>
    </row>
    <row r="5" spans="1:17" ht="16.5" customHeight="1">
      <c r="A5" s="11" t="s">
        <v>12</v>
      </c>
      <c r="B5" s="6">
        <v>0.3</v>
      </c>
      <c r="C5" s="70" t="s">
        <v>59</v>
      </c>
      <c r="D5" s="68">
        <f>D3*D4*6000</f>
        <v>0</v>
      </c>
      <c r="E5" s="72"/>
      <c r="F5" s="72"/>
      <c r="G5" s="72"/>
      <c r="H5" s="72"/>
      <c r="I5" s="28">
        <f t="shared" si="0"/>
        <v>3</v>
      </c>
      <c r="J5" s="19" t="str">
        <f>IF(K5="","",J4+1)</f>
        <v/>
      </c>
      <c r="K5" s="20"/>
      <c r="L5" s="1" t="str">
        <f t="shared" si="1"/>
        <v/>
      </c>
      <c r="M5" s="2" t="str">
        <f t="shared" si="2"/>
        <v/>
      </c>
      <c r="P5" s="1" t="s">
        <v>21</v>
      </c>
    </row>
    <row r="6" spans="1:17" ht="16.5" customHeight="1">
      <c r="A6" s="11" t="s">
        <v>13</v>
      </c>
      <c r="B6" s="30"/>
      <c r="E6" s="72"/>
      <c r="F6" s="72"/>
      <c r="G6" s="72"/>
      <c r="H6" s="72"/>
      <c r="I6" s="28">
        <f t="shared" si="0"/>
        <v>4</v>
      </c>
      <c r="J6" s="19" t="str">
        <f t="shared" ref="J6:J69" si="3">IF(K6="","",J5+1)</f>
        <v/>
      </c>
      <c r="K6" s="20"/>
      <c r="L6" s="1" t="str">
        <f t="shared" si="1"/>
        <v/>
      </c>
      <c r="M6" s="2" t="str">
        <f t="shared" si="2"/>
        <v/>
      </c>
    </row>
    <row r="7" spans="1:17" ht="16.5" customHeight="1">
      <c r="A7" s="11" t="s">
        <v>14</v>
      </c>
      <c r="B7" s="30"/>
      <c r="E7" s="72"/>
      <c r="F7" s="72"/>
      <c r="G7" s="72"/>
      <c r="H7" s="72"/>
      <c r="I7" s="28">
        <f t="shared" si="0"/>
        <v>5</v>
      </c>
      <c r="J7" s="19" t="str">
        <f t="shared" si="3"/>
        <v/>
      </c>
      <c r="K7" s="20"/>
      <c r="L7" s="1" t="str">
        <f t="shared" si="1"/>
        <v/>
      </c>
      <c r="M7" s="2" t="str">
        <f t="shared" si="2"/>
        <v/>
      </c>
    </row>
    <row r="8" spans="1:17" ht="16.5" customHeight="1">
      <c r="A8" s="11" t="s">
        <v>15</v>
      </c>
      <c r="B8" s="30"/>
      <c r="E8" s="72"/>
      <c r="F8" s="72"/>
      <c r="G8" s="72"/>
      <c r="H8" s="72"/>
      <c r="I8" s="28">
        <f t="shared" si="0"/>
        <v>6</v>
      </c>
      <c r="J8" s="19" t="str">
        <f t="shared" si="3"/>
        <v/>
      </c>
      <c r="K8" s="20"/>
      <c r="L8" s="1" t="str">
        <f t="shared" si="1"/>
        <v/>
      </c>
      <c r="M8" s="2" t="str">
        <f t="shared" si="2"/>
        <v/>
      </c>
    </row>
    <row r="9" spans="1:17" ht="16.5" customHeight="1">
      <c r="A9" s="11" t="s">
        <v>16</v>
      </c>
      <c r="B9" s="6">
        <v>0.2</v>
      </c>
      <c r="C9" s="10" t="s">
        <v>22</v>
      </c>
      <c r="D9" s="10" t="s">
        <v>23</v>
      </c>
      <c r="E9" s="72"/>
      <c r="F9" s="72"/>
      <c r="G9" s="72"/>
      <c r="H9" s="72"/>
      <c r="I9" s="28">
        <f t="shared" si="0"/>
        <v>7</v>
      </c>
      <c r="J9" s="19" t="str">
        <f t="shared" si="3"/>
        <v/>
      </c>
      <c r="K9" s="20"/>
      <c r="L9" s="1" t="str">
        <f t="shared" si="1"/>
        <v/>
      </c>
      <c r="M9" s="2" t="str">
        <f t="shared" si="2"/>
        <v/>
      </c>
    </row>
    <row r="10" spans="1:17" ht="16.5" customHeight="1">
      <c r="A10" s="11" t="s">
        <v>27</v>
      </c>
      <c r="B10" s="8" t="s">
        <v>22</v>
      </c>
      <c r="C10" s="6">
        <v>0.1</v>
      </c>
      <c r="D10" s="63">
        <v>100000</v>
      </c>
      <c r="E10" s="72"/>
      <c r="F10" s="72"/>
      <c r="G10" s="72"/>
      <c r="H10" s="72"/>
      <c r="I10" s="28">
        <f>I9+1</f>
        <v>8</v>
      </c>
      <c r="J10" s="19" t="str">
        <f t="shared" si="3"/>
        <v/>
      </c>
      <c r="K10" s="20"/>
      <c r="L10" s="1" t="str">
        <f t="shared" si="1"/>
        <v/>
      </c>
      <c r="M10" s="2" t="str">
        <f t="shared" si="2"/>
        <v/>
      </c>
    </row>
    <row r="11" spans="1:17" ht="16.5" customHeight="1">
      <c r="A11" s="11" t="s">
        <v>28</v>
      </c>
      <c r="B11" s="8" t="s">
        <v>22</v>
      </c>
      <c r="C11" s="6">
        <v>0.1</v>
      </c>
      <c r="D11" s="26" t="s">
        <v>1</v>
      </c>
      <c r="E11" s="72"/>
      <c r="F11" s="72"/>
      <c r="G11" s="72"/>
      <c r="H11" s="72"/>
      <c r="I11" s="28">
        <f t="shared" si="0"/>
        <v>9</v>
      </c>
      <c r="J11" s="19" t="str">
        <f t="shared" si="3"/>
        <v/>
      </c>
      <c r="K11" s="20"/>
      <c r="L11" s="1" t="str">
        <f t="shared" si="1"/>
        <v/>
      </c>
      <c r="M11" s="2" t="str">
        <f t="shared" si="2"/>
        <v/>
      </c>
    </row>
    <row r="12" spans="1:17" ht="16.5" customHeight="1">
      <c r="I12" s="18">
        <f t="shared" si="0"/>
        <v>10</v>
      </c>
      <c r="J12" s="19" t="str">
        <f t="shared" si="3"/>
        <v/>
      </c>
      <c r="K12" s="20"/>
      <c r="L12" s="1" t="str">
        <f t="shared" si="1"/>
        <v/>
      </c>
      <c r="M12" s="2" t="str">
        <f t="shared" si="2"/>
        <v/>
      </c>
    </row>
    <row r="13" spans="1:17" ht="16.5" customHeight="1">
      <c r="A13" s="11"/>
      <c r="B13" s="10" t="s">
        <v>60</v>
      </c>
      <c r="C13" s="10" t="s">
        <v>17</v>
      </c>
      <c r="D13" s="10" t="s">
        <v>18</v>
      </c>
      <c r="E13" s="10" t="s">
        <v>19</v>
      </c>
      <c r="G13" s="10" t="s">
        <v>3</v>
      </c>
      <c r="H13" s="10" t="s">
        <v>4</v>
      </c>
      <c r="I13" s="18">
        <f t="shared" si="0"/>
        <v>11</v>
      </c>
      <c r="J13" s="19" t="str">
        <f t="shared" si="3"/>
        <v/>
      </c>
      <c r="K13" s="20"/>
      <c r="L13" s="1" t="str">
        <f t="shared" si="1"/>
        <v/>
      </c>
      <c r="M13" s="2" t="str">
        <f t="shared" si="2"/>
        <v/>
      </c>
    </row>
    <row r="14" spans="1:17" ht="16.5" customHeight="1">
      <c r="A14" s="12" t="s">
        <v>31</v>
      </c>
      <c r="B14" s="4">
        <f>ROUND(B3*B5,0)</f>
        <v>0</v>
      </c>
      <c r="C14" s="4">
        <f>ROUND((B3-(B14+E14))/(B6-2),0)</f>
        <v>0</v>
      </c>
      <c r="D14" s="4">
        <f>C14*(N3-2)</f>
        <v>0</v>
      </c>
      <c r="E14" s="4">
        <f>ROUND(B3*B9,0)</f>
        <v>0</v>
      </c>
      <c r="G14" s="7">
        <f>SUM(B14,D14,E14)</f>
        <v>0</v>
      </c>
      <c r="H14" s="16" t="s">
        <v>1</v>
      </c>
      <c r="I14" s="18">
        <f t="shared" si="0"/>
        <v>12</v>
      </c>
      <c r="J14" s="19" t="str">
        <f t="shared" si="3"/>
        <v/>
      </c>
      <c r="K14" s="20"/>
      <c r="L14" s="1" t="str">
        <f t="shared" si="1"/>
        <v/>
      </c>
      <c r="M14" s="2" t="str">
        <f t="shared" si="2"/>
        <v/>
      </c>
    </row>
    <row r="15" spans="1:17" ht="16.5" customHeight="1">
      <c r="A15" s="12" t="s">
        <v>32</v>
      </c>
      <c r="B15" s="4">
        <f>IF(B11="割合",B3*C11+B14,B14)</f>
        <v>0</v>
      </c>
      <c r="C15" s="4">
        <f>C14</f>
        <v>0</v>
      </c>
      <c r="D15" s="66">
        <f>D14</f>
        <v>0</v>
      </c>
      <c r="E15" s="66">
        <f>E14</f>
        <v>0</v>
      </c>
      <c r="G15" s="7">
        <f>SUM(B15,D14,E14)</f>
        <v>0</v>
      </c>
      <c r="H15" s="7">
        <f>G15-G14</f>
        <v>0</v>
      </c>
      <c r="I15" s="18">
        <f t="shared" si="0"/>
        <v>13</v>
      </c>
      <c r="J15" s="19" t="str">
        <f t="shared" si="3"/>
        <v/>
      </c>
      <c r="K15" s="20"/>
      <c r="L15" s="1" t="str">
        <f t="shared" si="1"/>
        <v/>
      </c>
      <c r="M15" s="2" t="str">
        <f t="shared" si="2"/>
        <v/>
      </c>
    </row>
    <row r="16" spans="1:17" ht="16.5" customHeight="1">
      <c r="A16" s="12" t="s">
        <v>26</v>
      </c>
      <c r="B16" s="4">
        <f>IF(B10="割合",B14*C10,IF(B10="金額",D10,0))</f>
        <v>0</v>
      </c>
      <c r="C16" s="3" t="s">
        <v>1</v>
      </c>
      <c r="D16" s="3"/>
      <c r="E16" s="3" t="s">
        <v>1</v>
      </c>
      <c r="G16" s="7">
        <f>SUM(B14,B16,D14,E14)</f>
        <v>0</v>
      </c>
      <c r="H16" s="7">
        <f>G16-G14</f>
        <v>0</v>
      </c>
      <c r="I16" s="18">
        <f t="shared" si="0"/>
        <v>14</v>
      </c>
      <c r="J16" s="19" t="str">
        <f t="shared" si="3"/>
        <v/>
      </c>
      <c r="K16" s="20"/>
      <c r="L16" s="1" t="str">
        <f t="shared" si="1"/>
        <v/>
      </c>
      <c r="M16" s="2" t="str">
        <f t="shared" si="2"/>
        <v/>
      </c>
    </row>
    <row r="17" spans="1:13">
      <c r="I17" s="18">
        <f t="shared" si="0"/>
        <v>15</v>
      </c>
      <c r="J17" s="19" t="str">
        <f t="shared" si="3"/>
        <v/>
      </c>
      <c r="K17" s="20"/>
      <c r="L17" s="1" t="str">
        <f t="shared" si="1"/>
        <v/>
      </c>
      <c r="M17" s="2" t="str">
        <f t="shared" si="2"/>
        <v/>
      </c>
    </row>
    <row r="18" spans="1:13">
      <c r="A18" s="73" t="s">
        <v>7</v>
      </c>
      <c r="B18" s="10" t="s">
        <v>8</v>
      </c>
      <c r="C18" s="14" t="s">
        <v>9</v>
      </c>
      <c r="I18" s="18">
        <f>I17+1</f>
        <v>16</v>
      </c>
      <c r="J18" s="19" t="str">
        <f t="shared" si="3"/>
        <v/>
      </c>
      <c r="K18" s="20"/>
      <c r="L18" s="1" t="str">
        <f t="shared" si="1"/>
        <v/>
      </c>
      <c r="M18" s="2" t="str">
        <f t="shared" si="2"/>
        <v/>
      </c>
    </row>
    <row r="19" spans="1:13">
      <c r="A19" s="74"/>
      <c r="B19" s="4">
        <v>80000</v>
      </c>
      <c r="C19" s="4">
        <v>30000</v>
      </c>
      <c r="E19" s="2"/>
      <c r="I19" s="18">
        <f>I18+1</f>
        <v>17</v>
      </c>
      <c r="J19" s="19" t="str">
        <f t="shared" si="3"/>
        <v/>
      </c>
      <c r="K19" s="20"/>
      <c r="L19" s="1" t="str">
        <f t="shared" si="1"/>
        <v/>
      </c>
      <c r="M19" s="2" t="str">
        <f t="shared" si="2"/>
        <v/>
      </c>
    </row>
    <row r="20" spans="1:13">
      <c r="A20" s="73" t="s">
        <v>6</v>
      </c>
      <c r="B20" s="13" t="s">
        <v>6</v>
      </c>
      <c r="C20" s="10" t="s">
        <v>1</v>
      </c>
      <c r="I20" s="18">
        <f t="shared" si="0"/>
        <v>18</v>
      </c>
      <c r="J20" s="19" t="str">
        <f t="shared" si="3"/>
        <v/>
      </c>
      <c r="K20" s="20"/>
      <c r="L20" s="1" t="str">
        <f t="shared" si="1"/>
        <v/>
      </c>
      <c r="M20" s="2" t="str">
        <f t="shared" si="2"/>
        <v/>
      </c>
    </row>
    <row r="21" spans="1:13">
      <c r="A21" s="74"/>
      <c r="B21" s="4">
        <v>30000</v>
      </c>
      <c r="C21" s="15" t="s">
        <v>1</v>
      </c>
      <c r="I21" s="18">
        <f t="shared" si="0"/>
        <v>19</v>
      </c>
      <c r="J21" s="19" t="str">
        <f t="shared" si="3"/>
        <v/>
      </c>
      <c r="K21" s="20"/>
      <c r="L21" s="1" t="str">
        <f t="shared" si="1"/>
        <v/>
      </c>
      <c r="M21" s="2" t="str">
        <f t="shared" si="2"/>
        <v/>
      </c>
    </row>
    <row r="22" spans="1:13">
      <c r="I22" s="18">
        <f>I21+1</f>
        <v>20</v>
      </c>
      <c r="J22" s="19" t="str">
        <f t="shared" si="3"/>
        <v/>
      </c>
      <c r="K22" s="20"/>
      <c r="L22" s="1" t="str">
        <f t="shared" si="1"/>
        <v/>
      </c>
      <c r="M22" s="2" t="str">
        <f t="shared" si="2"/>
        <v/>
      </c>
    </row>
    <row r="23" spans="1:13">
      <c r="I23" s="18">
        <f t="shared" si="0"/>
        <v>21</v>
      </c>
      <c r="J23" s="19" t="str">
        <f t="shared" si="3"/>
        <v/>
      </c>
      <c r="K23" s="20"/>
      <c r="L23" s="1" t="str">
        <f t="shared" si="1"/>
        <v/>
      </c>
      <c r="M23" s="2" t="str">
        <f t="shared" si="2"/>
        <v/>
      </c>
    </row>
    <row r="24" spans="1:13">
      <c r="I24" s="18">
        <f t="shared" si="0"/>
        <v>22</v>
      </c>
      <c r="J24" s="19" t="str">
        <f t="shared" si="3"/>
        <v/>
      </c>
      <c r="K24" s="20"/>
      <c r="L24" s="1" t="str">
        <f t="shared" si="1"/>
        <v/>
      </c>
      <c r="M24" s="2" t="str">
        <f t="shared" si="2"/>
        <v/>
      </c>
    </row>
    <row r="25" spans="1:13">
      <c r="I25" s="18">
        <f t="shared" si="0"/>
        <v>23</v>
      </c>
      <c r="J25" s="19" t="str">
        <f t="shared" si="3"/>
        <v/>
      </c>
      <c r="K25" s="20"/>
      <c r="L25" s="1" t="str">
        <f t="shared" si="1"/>
        <v/>
      </c>
      <c r="M25" s="2" t="str">
        <f t="shared" si="2"/>
        <v/>
      </c>
    </row>
    <row r="26" spans="1:13">
      <c r="I26" s="18">
        <f t="shared" si="0"/>
        <v>24</v>
      </c>
      <c r="J26" s="19" t="str">
        <f t="shared" si="3"/>
        <v/>
      </c>
      <c r="K26" s="20"/>
      <c r="L26" s="1" t="str">
        <f t="shared" si="1"/>
        <v/>
      </c>
      <c r="M26" s="2" t="str">
        <f t="shared" si="2"/>
        <v/>
      </c>
    </row>
    <row r="27" spans="1:13">
      <c r="I27" s="18">
        <f t="shared" si="0"/>
        <v>25</v>
      </c>
      <c r="J27" s="19" t="str">
        <f t="shared" si="3"/>
        <v/>
      </c>
      <c r="K27" s="20"/>
      <c r="L27" s="1" t="str">
        <f t="shared" si="1"/>
        <v/>
      </c>
      <c r="M27" s="2" t="str">
        <f t="shared" si="2"/>
        <v/>
      </c>
    </row>
    <row r="28" spans="1:13">
      <c r="I28" s="18">
        <f t="shared" si="0"/>
        <v>26</v>
      </c>
      <c r="J28" s="19" t="str">
        <f t="shared" si="3"/>
        <v/>
      </c>
      <c r="K28" s="20"/>
      <c r="L28" s="1" t="str">
        <f t="shared" si="1"/>
        <v/>
      </c>
      <c r="M28" s="2" t="str">
        <f t="shared" si="2"/>
        <v/>
      </c>
    </row>
    <row r="29" spans="1:13">
      <c r="I29" s="18">
        <f t="shared" si="0"/>
        <v>27</v>
      </c>
      <c r="J29" s="19" t="str">
        <f t="shared" si="3"/>
        <v/>
      </c>
      <c r="K29" s="20"/>
      <c r="L29" s="1" t="str">
        <f t="shared" si="1"/>
        <v/>
      </c>
      <c r="M29" s="2" t="str">
        <f t="shared" si="2"/>
        <v/>
      </c>
    </row>
    <row r="30" spans="1:13">
      <c r="I30" s="18">
        <f t="shared" si="0"/>
        <v>28</v>
      </c>
      <c r="J30" s="19" t="str">
        <f t="shared" si="3"/>
        <v/>
      </c>
      <c r="K30" s="20"/>
      <c r="L30" s="1" t="str">
        <f t="shared" si="1"/>
        <v/>
      </c>
      <c r="M30" s="2" t="str">
        <f t="shared" si="2"/>
        <v/>
      </c>
    </row>
    <row r="31" spans="1:13">
      <c r="I31" s="18">
        <f t="shared" si="0"/>
        <v>29</v>
      </c>
      <c r="J31" s="19" t="str">
        <f t="shared" si="3"/>
        <v/>
      </c>
      <c r="K31" s="20"/>
      <c r="L31" s="1" t="str">
        <f t="shared" si="1"/>
        <v/>
      </c>
      <c r="M31" s="2" t="str">
        <f t="shared" si="2"/>
        <v/>
      </c>
    </row>
    <row r="32" spans="1:13">
      <c r="I32" s="18">
        <f t="shared" si="0"/>
        <v>30</v>
      </c>
      <c r="J32" s="19" t="str">
        <f t="shared" si="3"/>
        <v/>
      </c>
      <c r="K32" s="20"/>
      <c r="L32" s="1" t="str">
        <f t="shared" si="1"/>
        <v/>
      </c>
      <c r="M32" s="2" t="str">
        <f t="shared" si="2"/>
        <v/>
      </c>
    </row>
    <row r="33" spans="2:13">
      <c r="I33" s="18">
        <f t="shared" si="0"/>
        <v>31</v>
      </c>
      <c r="J33" s="19" t="str">
        <f t="shared" si="3"/>
        <v/>
      </c>
      <c r="K33" s="20"/>
      <c r="L33" s="1" t="str">
        <f t="shared" si="1"/>
        <v/>
      </c>
      <c r="M33" s="2" t="str">
        <f t="shared" si="2"/>
        <v/>
      </c>
    </row>
    <row r="34" spans="2:13">
      <c r="I34" s="18">
        <f t="shared" si="0"/>
        <v>32</v>
      </c>
      <c r="J34" s="19" t="str">
        <f t="shared" si="3"/>
        <v/>
      </c>
      <c r="K34" s="20"/>
      <c r="L34" s="1" t="str">
        <f t="shared" si="1"/>
        <v/>
      </c>
      <c r="M34" s="2" t="str">
        <f t="shared" si="2"/>
        <v/>
      </c>
    </row>
    <row r="35" spans="2:13">
      <c r="I35" s="18">
        <f t="shared" si="0"/>
        <v>33</v>
      </c>
      <c r="J35" s="19" t="str">
        <f t="shared" si="3"/>
        <v/>
      </c>
      <c r="K35" s="20"/>
      <c r="L35" s="1" t="str">
        <f t="shared" si="1"/>
        <v/>
      </c>
      <c r="M35" s="2" t="str">
        <f t="shared" si="2"/>
        <v/>
      </c>
    </row>
    <row r="36" spans="2:13">
      <c r="I36" s="18">
        <f t="shared" si="0"/>
        <v>34</v>
      </c>
      <c r="J36" s="19" t="str">
        <f t="shared" si="3"/>
        <v/>
      </c>
      <c r="K36" s="20"/>
      <c r="L36" s="1" t="str">
        <f t="shared" si="1"/>
        <v/>
      </c>
      <c r="M36" s="2" t="str">
        <f t="shared" si="2"/>
        <v/>
      </c>
    </row>
    <row r="37" spans="2:13">
      <c r="I37" s="18">
        <f t="shared" si="0"/>
        <v>35</v>
      </c>
      <c r="J37" s="19" t="str">
        <f t="shared" si="3"/>
        <v/>
      </c>
      <c r="K37" s="20"/>
      <c r="L37" s="1" t="str">
        <f t="shared" si="1"/>
        <v/>
      </c>
      <c r="M37" s="2" t="str">
        <f t="shared" si="2"/>
        <v/>
      </c>
    </row>
    <row r="38" spans="2:13">
      <c r="I38" s="18">
        <f t="shared" si="0"/>
        <v>36</v>
      </c>
      <c r="J38" s="19" t="str">
        <f t="shared" si="3"/>
        <v/>
      </c>
      <c r="K38" s="20"/>
      <c r="L38" s="1" t="str">
        <f t="shared" si="1"/>
        <v/>
      </c>
      <c r="M38" s="2" t="str">
        <f t="shared" si="2"/>
        <v/>
      </c>
    </row>
    <row r="39" spans="2:13">
      <c r="I39" s="18">
        <f t="shared" si="0"/>
        <v>37</v>
      </c>
      <c r="J39" s="19" t="str">
        <f t="shared" si="3"/>
        <v/>
      </c>
      <c r="K39" s="20"/>
      <c r="L39" s="1" t="str">
        <f t="shared" si="1"/>
        <v/>
      </c>
      <c r="M39" s="2" t="str">
        <f t="shared" si="2"/>
        <v/>
      </c>
    </row>
    <row r="40" spans="2:13">
      <c r="I40" s="18">
        <f t="shared" si="0"/>
        <v>38</v>
      </c>
      <c r="J40" s="19" t="str">
        <f t="shared" si="3"/>
        <v/>
      </c>
      <c r="K40" s="20"/>
      <c r="L40" s="1" t="str">
        <f t="shared" si="1"/>
        <v/>
      </c>
      <c r="M40" s="2" t="str">
        <f t="shared" si="2"/>
        <v/>
      </c>
    </row>
    <row r="41" spans="2:13">
      <c r="I41" s="18">
        <f t="shared" si="0"/>
        <v>39</v>
      </c>
      <c r="J41" s="19" t="str">
        <f t="shared" si="3"/>
        <v/>
      </c>
      <c r="K41" s="20"/>
      <c r="L41" s="1" t="str">
        <f t="shared" si="1"/>
        <v/>
      </c>
      <c r="M41" s="2" t="str">
        <f t="shared" si="2"/>
        <v/>
      </c>
    </row>
    <row r="42" spans="2:13">
      <c r="I42" s="18">
        <f t="shared" si="0"/>
        <v>40</v>
      </c>
      <c r="J42" s="19" t="str">
        <f t="shared" si="3"/>
        <v/>
      </c>
      <c r="K42" s="20"/>
      <c r="L42" s="1" t="str">
        <f t="shared" si="1"/>
        <v/>
      </c>
      <c r="M42" s="2" t="str">
        <f t="shared" si="2"/>
        <v/>
      </c>
    </row>
    <row r="43" spans="2:13">
      <c r="I43" s="18">
        <f t="shared" si="0"/>
        <v>41</v>
      </c>
      <c r="J43" s="19" t="str">
        <f t="shared" si="3"/>
        <v/>
      </c>
      <c r="K43" s="20"/>
      <c r="L43" s="1" t="str">
        <f t="shared" si="1"/>
        <v/>
      </c>
      <c r="M43" s="2" t="str">
        <f t="shared" si="2"/>
        <v/>
      </c>
    </row>
    <row r="44" spans="2:13">
      <c r="I44" s="18">
        <f t="shared" si="0"/>
        <v>42</v>
      </c>
      <c r="J44" s="19" t="str">
        <f t="shared" si="3"/>
        <v/>
      </c>
      <c r="K44" s="20"/>
      <c r="L44" s="1" t="str">
        <f t="shared" si="1"/>
        <v/>
      </c>
      <c r="M44" s="2" t="str">
        <f t="shared" si="2"/>
        <v/>
      </c>
    </row>
    <row r="45" spans="2:13">
      <c r="I45" s="18">
        <f t="shared" si="0"/>
        <v>43</v>
      </c>
      <c r="J45" s="19" t="str">
        <f t="shared" si="3"/>
        <v/>
      </c>
      <c r="K45" s="20"/>
      <c r="L45" s="1" t="str">
        <f t="shared" si="1"/>
        <v/>
      </c>
      <c r="M45" s="2" t="str">
        <f t="shared" si="2"/>
        <v/>
      </c>
    </row>
    <row r="46" spans="2:13">
      <c r="I46" s="18">
        <f t="shared" si="0"/>
        <v>44</v>
      </c>
      <c r="J46" s="19" t="str">
        <f t="shared" si="3"/>
        <v/>
      </c>
      <c r="K46" s="20"/>
      <c r="L46" s="1" t="str">
        <f t="shared" si="1"/>
        <v/>
      </c>
      <c r="M46" s="2" t="str">
        <f t="shared" si="2"/>
        <v/>
      </c>
    </row>
    <row r="47" spans="2:13">
      <c r="B47" s="9"/>
      <c r="I47" s="18">
        <f t="shared" si="0"/>
        <v>45</v>
      </c>
      <c r="J47" s="19" t="str">
        <f t="shared" si="3"/>
        <v/>
      </c>
      <c r="K47" s="20"/>
      <c r="L47" s="1" t="str">
        <f t="shared" si="1"/>
        <v/>
      </c>
      <c r="M47" s="2" t="str">
        <f t="shared" si="2"/>
        <v/>
      </c>
    </row>
    <row r="48" spans="2:13">
      <c r="I48" s="18">
        <f t="shared" si="0"/>
        <v>46</v>
      </c>
      <c r="J48" s="19" t="str">
        <f t="shared" si="3"/>
        <v/>
      </c>
      <c r="K48" s="20"/>
      <c r="L48" s="1" t="str">
        <f t="shared" si="1"/>
        <v/>
      </c>
      <c r="M48" s="2" t="str">
        <f t="shared" si="2"/>
        <v/>
      </c>
    </row>
    <row r="49" spans="9:13">
      <c r="I49" s="18">
        <f t="shared" si="0"/>
        <v>47</v>
      </c>
      <c r="J49" s="19" t="str">
        <f t="shared" si="3"/>
        <v/>
      </c>
      <c r="K49" s="20"/>
      <c r="L49" s="1" t="str">
        <f t="shared" si="1"/>
        <v/>
      </c>
      <c r="M49" s="2" t="str">
        <f t="shared" si="2"/>
        <v/>
      </c>
    </row>
    <row r="50" spans="9:13">
      <c r="I50" s="18">
        <f t="shared" si="0"/>
        <v>48</v>
      </c>
      <c r="J50" s="19" t="str">
        <f t="shared" si="3"/>
        <v/>
      </c>
      <c r="K50" s="20"/>
      <c r="L50" s="1" t="str">
        <f t="shared" si="1"/>
        <v/>
      </c>
      <c r="M50" s="2" t="str">
        <f t="shared" si="2"/>
        <v/>
      </c>
    </row>
    <row r="51" spans="9:13">
      <c r="I51" s="18">
        <f t="shared" si="0"/>
        <v>49</v>
      </c>
      <c r="J51" s="19" t="str">
        <f t="shared" si="3"/>
        <v/>
      </c>
      <c r="K51" s="20"/>
      <c r="L51" s="1" t="str">
        <f t="shared" si="1"/>
        <v/>
      </c>
      <c r="M51" s="2" t="str">
        <f t="shared" si="2"/>
        <v/>
      </c>
    </row>
    <row r="52" spans="9:13">
      <c r="I52" s="18">
        <f t="shared" si="0"/>
        <v>50</v>
      </c>
      <c r="J52" s="19" t="str">
        <f t="shared" si="3"/>
        <v/>
      </c>
      <c r="K52" s="20"/>
      <c r="L52" s="1" t="str">
        <f t="shared" si="1"/>
        <v/>
      </c>
      <c r="M52" s="2" t="str">
        <f t="shared" si="2"/>
        <v/>
      </c>
    </row>
    <row r="53" spans="9:13">
      <c r="I53" s="18">
        <f t="shared" si="0"/>
        <v>51</v>
      </c>
      <c r="J53" s="19" t="str">
        <f t="shared" si="3"/>
        <v/>
      </c>
      <c r="K53" s="20"/>
      <c r="L53" s="1" t="str">
        <f t="shared" si="1"/>
        <v/>
      </c>
      <c r="M53" s="2" t="str">
        <f t="shared" si="2"/>
        <v/>
      </c>
    </row>
    <row r="54" spans="9:13">
      <c r="I54" s="18">
        <f t="shared" si="0"/>
        <v>52</v>
      </c>
      <c r="J54" s="19" t="str">
        <f t="shared" si="3"/>
        <v/>
      </c>
      <c r="K54" s="20"/>
      <c r="L54" s="1" t="str">
        <f t="shared" si="1"/>
        <v/>
      </c>
      <c r="M54" s="2" t="str">
        <f t="shared" si="2"/>
        <v/>
      </c>
    </row>
    <row r="55" spans="9:13">
      <c r="I55" s="18">
        <f t="shared" si="0"/>
        <v>53</v>
      </c>
      <c r="J55" s="19" t="str">
        <f t="shared" si="3"/>
        <v/>
      </c>
      <c r="K55" s="20"/>
      <c r="L55" s="1" t="str">
        <f t="shared" si="1"/>
        <v/>
      </c>
      <c r="M55" s="2" t="str">
        <f t="shared" si="2"/>
        <v/>
      </c>
    </row>
    <row r="56" spans="9:13">
      <c r="I56" s="18">
        <f t="shared" si="0"/>
        <v>54</v>
      </c>
      <c r="J56" s="19" t="str">
        <f t="shared" si="3"/>
        <v/>
      </c>
      <c r="K56" s="20"/>
      <c r="L56" s="1" t="str">
        <f t="shared" si="1"/>
        <v/>
      </c>
      <c r="M56" s="2" t="str">
        <f t="shared" si="2"/>
        <v/>
      </c>
    </row>
    <row r="57" spans="9:13">
      <c r="I57" s="18">
        <f t="shared" si="0"/>
        <v>55</v>
      </c>
      <c r="J57" s="19" t="str">
        <f t="shared" si="3"/>
        <v/>
      </c>
      <c r="K57" s="20"/>
      <c r="L57" s="1" t="str">
        <f t="shared" si="1"/>
        <v/>
      </c>
      <c r="M57" s="2" t="str">
        <f t="shared" si="2"/>
        <v/>
      </c>
    </row>
    <row r="58" spans="9:13">
      <c r="I58" s="18">
        <f t="shared" si="0"/>
        <v>56</v>
      </c>
      <c r="J58" s="19" t="str">
        <f t="shared" si="3"/>
        <v/>
      </c>
      <c r="K58" s="20"/>
      <c r="L58" s="1" t="str">
        <f t="shared" si="1"/>
        <v/>
      </c>
      <c r="M58" s="2" t="str">
        <f t="shared" si="2"/>
        <v/>
      </c>
    </row>
    <row r="59" spans="9:13">
      <c r="I59" s="18">
        <f t="shared" si="0"/>
        <v>57</v>
      </c>
      <c r="J59" s="19" t="str">
        <f t="shared" si="3"/>
        <v/>
      </c>
      <c r="K59" s="20"/>
      <c r="L59" s="1" t="str">
        <f t="shared" si="1"/>
        <v/>
      </c>
      <c r="M59" s="2" t="str">
        <f t="shared" si="2"/>
        <v/>
      </c>
    </row>
    <row r="60" spans="9:13">
      <c r="I60" s="18">
        <f t="shared" si="0"/>
        <v>58</v>
      </c>
      <c r="J60" s="19" t="str">
        <f t="shared" si="3"/>
        <v/>
      </c>
      <c r="K60" s="20"/>
      <c r="L60" s="1" t="str">
        <f t="shared" si="1"/>
        <v/>
      </c>
      <c r="M60" s="2" t="str">
        <f t="shared" si="2"/>
        <v/>
      </c>
    </row>
    <row r="61" spans="9:13">
      <c r="I61" s="18">
        <f t="shared" si="0"/>
        <v>59</v>
      </c>
      <c r="J61" s="19" t="str">
        <f t="shared" si="3"/>
        <v/>
      </c>
      <c r="K61" s="20"/>
      <c r="L61" s="1" t="str">
        <f t="shared" si="1"/>
        <v/>
      </c>
      <c r="M61" s="2" t="str">
        <f t="shared" si="2"/>
        <v/>
      </c>
    </row>
    <row r="62" spans="9:13">
      <c r="I62" s="18">
        <f t="shared" si="0"/>
        <v>60</v>
      </c>
      <c r="J62" s="19" t="str">
        <f t="shared" si="3"/>
        <v/>
      </c>
      <c r="K62" s="20"/>
      <c r="L62" s="1" t="str">
        <f t="shared" si="1"/>
        <v/>
      </c>
      <c r="M62" s="2" t="str">
        <f t="shared" si="2"/>
        <v/>
      </c>
    </row>
    <row r="63" spans="9:13">
      <c r="I63" s="18">
        <f t="shared" si="0"/>
        <v>61</v>
      </c>
      <c r="J63" s="19" t="str">
        <f t="shared" si="3"/>
        <v/>
      </c>
      <c r="K63" s="20"/>
      <c r="L63" s="1" t="str">
        <f t="shared" si="1"/>
        <v/>
      </c>
      <c r="M63" s="2" t="str">
        <f t="shared" si="2"/>
        <v/>
      </c>
    </row>
    <row r="64" spans="9:13">
      <c r="I64" s="18">
        <f t="shared" si="0"/>
        <v>62</v>
      </c>
      <c r="J64" s="19" t="str">
        <f t="shared" si="3"/>
        <v/>
      </c>
      <c r="K64" s="20"/>
      <c r="L64" s="1" t="str">
        <f t="shared" si="1"/>
        <v/>
      </c>
      <c r="M64" s="2" t="str">
        <f t="shared" si="2"/>
        <v/>
      </c>
    </row>
    <row r="65" spans="9:13">
      <c r="I65" s="18">
        <f t="shared" si="0"/>
        <v>63</v>
      </c>
      <c r="J65" s="19" t="str">
        <f t="shared" si="3"/>
        <v/>
      </c>
      <c r="K65" s="20"/>
      <c r="L65" s="1" t="str">
        <f t="shared" si="1"/>
        <v/>
      </c>
      <c r="M65" s="2" t="str">
        <f t="shared" si="2"/>
        <v/>
      </c>
    </row>
    <row r="66" spans="9:13">
      <c r="I66" s="18">
        <f t="shared" si="0"/>
        <v>64</v>
      </c>
      <c r="J66" s="19" t="str">
        <f t="shared" si="3"/>
        <v/>
      </c>
      <c r="K66" s="20"/>
      <c r="L66" s="1" t="str">
        <f t="shared" si="1"/>
        <v/>
      </c>
      <c r="M66" s="2" t="str">
        <f t="shared" si="2"/>
        <v/>
      </c>
    </row>
    <row r="67" spans="9:13">
      <c r="I67" s="18">
        <f t="shared" si="0"/>
        <v>65</v>
      </c>
      <c r="J67" s="19" t="str">
        <f t="shared" si="3"/>
        <v/>
      </c>
      <c r="K67" s="20"/>
      <c r="L67" s="1" t="str">
        <f t="shared" si="1"/>
        <v/>
      </c>
      <c r="M67" s="2" t="str">
        <f t="shared" si="2"/>
        <v/>
      </c>
    </row>
    <row r="68" spans="9:13">
      <c r="I68" s="18">
        <f t="shared" ref="I68:I131" si="4">I67+1</f>
        <v>66</v>
      </c>
      <c r="J68" s="19" t="str">
        <f t="shared" si="3"/>
        <v/>
      </c>
      <c r="K68" s="20"/>
      <c r="L68" s="1" t="str">
        <f t="shared" ref="L68:L131" si="5">IF(M68="","",L67+1)</f>
        <v/>
      </c>
      <c r="M68" s="2" t="str">
        <f t="shared" ref="M68:M131" si="6">IF(I68=N$3,E$14,IF(I68&gt;N$3,"",C$14))</f>
        <v/>
      </c>
    </row>
    <row r="69" spans="9:13">
      <c r="I69" s="18">
        <f t="shared" si="4"/>
        <v>67</v>
      </c>
      <c r="J69" s="19" t="str">
        <f t="shared" si="3"/>
        <v/>
      </c>
      <c r="K69" s="20"/>
      <c r="L69" s="1" t="str">
        <f t="shared" si="5"/>
        <v/>
      </c>
      <c r="M69" s="2" t="str">
        <f t="shared" si="6"/>
        <v/>
      </c>
    </row>
    <row r="70" spans="9:13">
      <c r="I70" s="18">
        <f t="shared" si="4"/>
        <v>68</v>
      </c>
      <c r="J70" s="19" t="str">
        <f>IF(K70="","",J69+1)</f>
        <v/>
      </c>
      <c r="K70" s="20"/>
      <c r="L70" s="1" t="str">
        <f t="shared" si="5"/>
        <v/>
      </c>
      <c r="M70" s="2" t="str">
        <f t="shared" si="6"/>
        <v/>
      </c>
    </row>
    <row r="71" spans="9:13">
      <c r="I71" s="18">
        <f t="shared" si="4"/>
        <v>69</v>
      </c>
      <c r="J71" s="19" t="str">
        <f t="shared" ref="J71:J133" si="7">IF(K71="","",J70+1)</f>
        <v/>
      </c>
      <c r="K71" s="20"/>
      <c r="L71" s="1" t="str">
        <f t="shared" si="5"/>
        <v/>
      </c>
      <c r="M71" s="2" t="str">
        <f t="shared" si="6"/>
        <v/>
      </c>
    </row>
    <row r="72" spans="9:13">
      <c r="I72" s="18">
        <f t="shared" si="4"/>
        <v>70</v>
      </c>
      <c r="J72" s="19" t="str">
        <f t="shared" si="7"/>
        <v/>
      </c>
      <c r="K72" s="20"/>
      <c r="L72" s="1" t="str">
        <f t="shared" si="5"/>
        <v/>
      </c>
      <c r="M72" s="2" t="str">
        <f t="shared" si="6"/>
        <v/>
      </c>
    </row>
    <row r="73" spans="9:13">
      <c r="I73" s="18">
        <f t="shared" si="4"/>
        <v>71</v>
      </c>
      <c r="J73" s="19" t="str">
        <f t="shared" si="7"/>
        <v/>
      </c>
      <c r="K73" s="20"/>
      <c r="L73" s="1" t="str">
        <f t="shared" si="5"/>
        <v/>
      </c>
      <c r="M73" s="2" t="str">
        <f t="shared" si="6"/>
        <v/>
      </c>
    </row>
    <row r="74" spans="9:13">
      <c r="I74" s="18">
        <f t="shared" si="4"/>
        <v>72</v>
      </c>
      <c r="J74" s="19" t="str">
        <f t="shared" si="7"/>
        <v/>
      </c>
      <c r="K74" s="20"/>
      <c r="L74" s="1" t="str">
        <f t="shared" si="5"/>
        <v/>
      </c>
      <c r="M74" s="2" t="str">
        <f t="shared" si="6"/>
        <v/>
      </c>
    </row>
    <row r="75" spans="9:13">
      <c r="I75" s="18">
        <f t="shared" si="4"/>
        <v>73</v>
      </c>
      <c r="J75" s="19" t="str">
        <f t="shared" si="7"/>
        <v/>
      </c>
      <c r="K75" s="20"/>
      <c r="L75" s="1" t="str">
        <f t="shared" si="5"/>
        <v/>
      </c>
      <c r="M75" s="2" t="str">
        <f t="shared" si="6"/>
        <v/>
      </c>
    </row>
    <row r="76" spans="9:13">
      <c r="I76" s="18">
        <f t="shared" si="4"/>
        <v>74</v>
      </c>
      <c r="J76" s="19" t="str">
        <f t="shared" si="7"/>
        <v/>
      </c>
      <c r="K76" s="20"/>
      <c r="L76" s="1" t="str">
        <f t="shared" si="5"/>
        <v/>
      </c>
      <c r="M76" s="2" t="str">
        <f t="shared" si="6"/>
        <v/>
      </c>
    </row>
    <row r="77" spans="9:13">
      <c r="I77" s="18">
        <f t="shared" si="4"/>
        <v>75</v>
      </c>
      <c r="J77" s="19" t="str">
        <f t="shared" si="7"/>
        <v/>
      </c>
      <c r="K77" s="20"/>
      <c r="L77" s="1" t="str">
        <f t="shared" si="5"/>
        <v/>
      </c>
      <c r="M77" s="2" t="str">
        <f t="shared" si="6"/>
        <v/>
      </c>
    </row>
    <row r="78" spans="9:13">
      <c r="I78" s="18">
        <f t="shared" si="4"/>
        <v>76</v>
      </c>
      <c r="J78" s="19" t="str">
        <f t="shared" si="7"/>
        <v/>
      </c>
      <c r="K78" s="20"/>
      <c r="L78" s="1" t="str">
        <f t="shared" si="5"/>
        <v/>
      </c>
      <c r="M78" s="2" t="str">
        <f t="shared" si="6"/>
        <v/>
      </c>
    </row>
    <row r="79" spans="9:13">
      <c r="I79" s="18">
        <f t="shared" si="4"/>
        <v>77</v>
      </c>
      <c r="J79" s="19" t="str">
        <f t="shared" si="7"/>
        <v/>
      </c>
      <c r="K79" s="20"/>
      <c r="L79" s="1" t="str">
        <f t="shared" si="5"/>
        <v/>
      </c>
      <c r="M79" s="2" t="str">
        <f t="shared" si="6"/>
        <v/>
      </c>
    </row>
    <row r="80" spans="9:13">
      <c r="I80" s="18">
        <f t="shared" si="4"/>
        <v>78</v>
      </c>
      <c r="J80" s="19" t="str">
        <f t="shared" si="7"/>
        <v/>
      </c>
      <c r="K80" s="20"/>
      <c r="L80" s="1" t="str">
        <f t="shared" si="5"/>
        <v/>
      </c>
      <c r="M80" s="2" t="str">
        <f t="shared" si="6"/>
        <v/>
      </c>
    </row>
    <row r="81" spans="9:13">
      <c r="I81" s="18">
        <f t="shared" si="4"/>
        <v>79</v>
      </c>
      <c r="J81" s="19" t="str">
        <f t="shared" si="7"/>
        <v/>
      </c>
      <c r="K81" s="20"/>
      <c r="L81" s="1" t="str">
        <f t="shared" si="5"/>
        <v/>
      </c>
      <c r="M81" s="2" t="str">
        <f t="shared" si="6"/>
        <v/>
      </c>
    </row>
    <row r="82" spans="9:13">
      <c r="I82" s="18">
        <f t="shared" si="4"/>
        <v>80</v>
      </c>
      <c r="J82" s="19" t="str">
        <f t="shared" si="7"/>
        <v/>
      </c>
      <c r="K82" s="20"/>
      <c r="L82" s="1" t="str">
        <f t="shared" si="5"/>
        <v/>
      </c>
      <c r="M82" s="2" t="str">
        <f t="shared" si="6"/>
        <v/>
      </c>
    </row>
    <row r="83" spans="9:13">
      <c r="I83" s="18">
        <f t="shared" si="4"/>
        <v>81</v>
      </c>
      <c r="J83" s="19" t="str">
        <f t="shared" si="7"/>
        <v/>
      </c>
      <c r="K83" s="20"/>
      <c r="L83" s="1" t="str">
        <f t="shared" si="5"/>
        <v/>
      </c>
      <c r="M83" s="2" t="str">
        <f t="shared" si="6"/>
        <v/>
      </c>
    </row>
    <row r="84" spans="9:13">
      <c r="I84" s="18">
        <f t="shared" si="4"/>
        <v>82</v>
      </c>
      <c r="J84" s="19" t="str">
        <f t="shared" si="7"/>
        <v/>
      </c>
      <c r="K84" s="20"/>
      <c r="L84" s="1" t="str">
        <f t="shared" si="5"/>
        <v/>
      </c>
      <c r="M84" s="2" t="str">
        <f t="shared" si="6"/>
        <v/>
      </c>
    </row>
    <row r="85" spans="9:13">
      <c r="I85" s="18">
        <f t="shared" si="4"/>
        <v>83</v>
      </c>
      <c r="J85" s="19" t="str">
        <f t="shared" si="7"/>
        <v/>
      </c>
      <c r="K85" s="20"/>
      <c r="L85" s="1" t="str">
        <f t="shared" si="5"/>
        <v/>
      </c>
      <c r="M85" s="2" t="str">
        <f t="shared" si="6"/>
        <v/>
      </c>
    </row>
    <row r="86" spans="9:13">
      <c r="I86" s="18">
        <f t="shared" si="4"/>
        <v>84</v>
      </c>
      <c r="J86" s="19" t="str">
        <f t="shared" si="7"/>
        <v/>
      </c>
      <c r="K86" s="20"/>
      <c r="L86" s="1" t="str">
        <f t="shared" si="5"/>
        <v/>
      </c>
      <c r="M86" s="2" t="str">
        <f t="shared" si="6"/>
        <v/>
      </c>
    </row>
    <row r="87" spans="9:13">
      <c r="I87" s="18">
        <f t="shared" si="4"/>
        <v>85</v>
      </c>
      <c r="J87" s="19" t="str">
        <f t="shared" si="7"/>
        <v/>
      </c>
      <c r="K87" s="20"/>
      <c r="L87" s="1" t="str">
        <f t="shared" si="5"/>
        <v/>
      </c>
      <c r="M87" s="2" t="str">
        <f t="shared" si="6"/>
        <v/>
      </c>
    </row>
    <row r="88" spans="9:13">
      <c r="I88" s="18">
        <f t="shared" si="4"/>
        <v>86</v>
      </c>
      <c r="J88" s="19" t="str">
        <f t="shared" si="7"/>
        <v/>
      </c>
      <c r="K88" s="20"/>
      <c r="L88" s="1" t="str">
        <f t="shared" si="5"/>
        <v/>
      </c>
      <c r="M88" s="2" t="str">
        <f t="shared" si="6"/>
        <v/>
      </c>
    </row>
    <row r="89" spans="9:13">
      <c r="I89" s="18">
        <f t="shared" si="4"/>
        <v>87</v>
      </c>
      <c r="J89" s="19" t="str">
        <f t="shared" si="7"/>
        <v/>
      </c>
      <c r="K89" s="20"/>
      <c r="L89" s="1" t="str">
        <f t="shared" si="5"/>
        <v/>
      </c>
      <c r="M89" s="2" t="str">
        <f t="shared" si="6"/>
        <v/>
      </c>
    </row>
    <row r="90" spans="9:13">
      <c r="I90" s="18">
        <f t="shared" si="4"/>
        <v>88</v>
      </c>
      <c r="J90" s="19" t="str">
        <f t="shared" si="7"/>
        <v/>
      </c>
      <c r="K90" s="20"/>
      <c r="L90" s="1" t="str">
        <f t="shared" si="5"/>
        <v/>
      </c>
      <c r="M90" s="2" t="str">
        <f t="shared" si="6"/>
        <v/>
      </c>
    </row>
    <row r="91" spans="9:13">
      <c r="I91" s="18">
        <f t="shared" si="4"/>
        <v>89</v>
      </c>
      <c r="J91" s="19" t="str">
        <f t="shared" si="7"/>
        <v/>
      </c>
      <c r="K91" s="20"/>
      <c r="L91" s="1" t="str">
        <f t="shared" si="5"/>
        <v/>
      </c>
      <c r="M91" s="2" t="str">
        <f t="shared" si="6"/>
        <v/>
      </c>
    </row>
    <row r="92" spans="9:13">
      <c r="I92" s="18">
        <f t="shared" si="4"/>
        <v>90</v>
      </c>
      <c r="J92" s="19" t="str">
        <f t="shared" si="7"/>
        <v/>
      </c>
      <c r="K92" s="20"/>
      <c r="L92" s="1" t="str">
        <f t="shared" si="5"/>
        <v/>
      </c>
      <c r="M92" s="2" t="str">
        <f t="shared" si="6"/>
        <v/>
      </c>
    </row>
    <row r="93" spans="9:13">
      <c r="I93" s="18">
        <f t="shared" si="4"/>
        <v>91</v>
      </c>
      <c r="J93" s="19" t="str">
        <f t="shared" si="7"/>
        <v/>
      </c>
      <c r="K93" s="20"/>
      <c r="L93" s="1" t="str">
        <f t="shared" si="5"/>
        <v/>
      </c>
      <c r="M93" s="2" t="str">
        <f t="shared" si="6"/>
        <v/>
      </c>
    </row>
    <row r="94" spans="9:13">
      <c r="I94" s="18">
        <f t="shared" si="4"/>
        <v>92</v>
      </c>
      <c r="J94" s="19" t="str">
        <f t="shared" si="7"/>
        <v/>
      </c>
      <c r="K94" s="20"/>
      <c r="L94" s="1" t="str">
        <f t="shared" si="5"/>
        <v/>
      </c>
      <c r="M94" s="2" t="str">
        <f t="shared" si="6"/>
        <v/>
      </c>
    </row>
    <row r="95" spans="9:13">
      <c r="I95" s="18">
        <f t="shared" si="4"/>
        <v>93</v>
      </c>
      <c r="J95" s="19" t="str">
        <f t="shared" si="7"/>
        <v/>
      </c>
      <c r="K95" s="20"/>
      <c r="L95" s="1" t="str">
        <f t="shared" si="5"/>
        <v/>
      </c>
      <c r="M95" s="2" t="str">
        <f t="shared" si="6"/>
        <v/>
      </c>
    </row>
    <row r="96" spans="9:13">
      <c r="I96" s="18">
        <f t="shared" si="4"/>
        <v>94</v>
      </c>
      <c r="J96" s="19" t="str">
        <f t="shared" si="7"/>
        <v/>
      </c>
      <c r="K96" s="20"/>
      <c r="L96" s="1" t="str">
        <f t="shared" si="5"/>
        <v/>
      </c>
      <c r="M96" s="2" t="str">
        <f t="shared" si="6"/>
        <v/>
      </c>
    </row>
    <row r="97" spans="9:13">
      <c r="I97" s="18">
        <f t="shared" si="4"/>
        <v>95</v>
      </c>
      <c r="J97" s="19" t="str">
        <f t="shared" si="7"/>
        <v/>
      </c>
      <c r="K97" s="20"/>
      <c r="L97" s="1" t="str">
        <f t="shared" si="5"/>
        <v/>
      </c>
      <c r="M97" s="2" t="str">
        <f t="shared" si="6"/>
        <v/>
      </c>
    </row>
    <row r="98" spans="9:13">
      <c r="I98" s="18">
        <f t="shared" si="4"/>
        <v>96</v>
      </c>
      <c r="J98" s="19" t="str">
        <f t="shared" si="7"/>
        <v/>
      </c>
      <c r="K98" s="20"/>
      <c r="L98" s="1" t="str">
        <f t="shared" si="5"/>
        <v/>
      </c>
      <c r="M98" s="2" t="str">
        <f t="shared" si="6"/>
        <v/>
      </c>
    </row>
    <row r="99" spans="9:13">
      <c r="I99" s="18">
        <f t="shared" si="4"/>
        <v>97</v>
      </c>
      <c r="J99" s="19" t="str">
        <f t="shared" si="7"/>
        <v/>
      </c>
      <c r="K99" s="20"/>
      <c r="L99" s="1" t="str">
        <f t="shared" si="5"/>
        <v/>
      </c>
      <c r="M99" s="2" t="str">
        <f t="shared" si="6"/>
        <v/>
      </c>
    </row>
    <row r="100" spans="9:13">
      <c r="I100" s="18">
        <f t="shared" si="4"/>
        <v>98</v>
      </c>
      <c r="J100" s="19" t="str">
        <f t="shared" si="7"/>
        <v/>
      </c>
      <c r="K100" s="20"/>
      <c r="L100" s="1" t="str">
        <f t="shared" si="5"/>
        <v/>
      </c>
      <c r="M100" s="2" t="str">
        <f t="shared" si="6"/>
        <v/>
      </c>
    </row>
    <row r="101" spans="9:13">
      <c r="I101" s="18">
        <f t="shared" si="4"/>
        <v>99</v>
      </c>
      <c r="J101" s="19" t="str">
        <f t="shared" si="7"/>
        <v/>
      </c>
      <c r="K101" s="20"/>
      <c r="L101" s="1" t="str">
        <f t="shared" si="5"/>
        <v/>
      </c>
      <c r="M101" s="2" t="str">
        <f t="shared" si="6"/>
        <v/>
      </c>
    </row>
    <row r="102" spans="9:13">
      <c r="I102" s="18">
        <f t="shared" si="4"/>
        <v>100</v>
      </c>
      <c r="J102" s="19" t="str">
        <f t="shared" si="7"/>
        <v/>
      </c>
      <c r="K102" s="20"/>
      <c r="L102" s="1" t="str">
        <f t="shared" si="5"/>
        <v/>
      </c>
      <c r="M102" s="2" t="str">
        <f t="shared" si="6"/>
        <v/>
      </c>
    </row>
    <row r="103" spans="9:13">
      <c r="I103" s="18">
        <f>I102+1</f>
        <v>101</v>
      </c>
      <c r="J103" s="19" t="str">
        <f t="shared" si="7"/>
        <v/>
      </c>
      <c r="K103" s="20"/>
      <c r="L103" s="1" t="str">
        <f t="shared" si="5"/>
        <v/>
      </c>
      <c r="M103" s="2" t="str">
        <f t="shared" si="6"/>
        <v/>
      </c>
    </row>
    <row r="104" spans="9:13">
      <c r="I104" s="18">
        <f t="shared" si="4"/>
        <v>102</v>
      </c>
      <c r="J104" s="19" t="str">
        <f t="shared" si="7"/>
        <v/>
      </c>
      <c r="K104" s="20"/>
      <c r="L104" s="1" t="str">
        <f t="shared" si="5"/>
        <v/>
      </c>
      <c r="M104" s="2" t="str">
        <f t="shared" si="6"/>
        <v/>
      </c>
    </row>
    <row r="105" spans="9:13">
      <c r="I105" s="18">
        <f t="shared" si="4"/>
        <v>103</v>
      </c>
      <c r="J105" s="19" t="str">
        <f t="shared" si="7"/>
        <v/>
      </c>
      <c r="K105" s="20"/>
      <c r="L105" s="1" t="str">
        <f t="shared" si="5"/>
        <v/>
      </c>
      <c r="M105" s="2" t="str">
        <f t="shared" si="6"/>
        <v/>
      </c>
    </row>
    <row r="106" spans="9:13">
      <c r="I106" s="18">
        <f t="shared" si="4"/>
        <v>104</v>
      </c>
      <c r="J106" s="19" t="str">
        <f t="shared" si="7"/>
        <v/>
      </c>
      <c r="K106" s="20"/>
      <c r="L106" s="1" t="str">
        <f t="shared" si="5"/>
        <v/>
      </c>
      <c r="M106" s="2" t="str">
        <f t="shared" si="6"/>
        <v/>
      </c>
    </row>
    <row r="107" spans="9:13">
      <c r="I107" s="18">
        <f t="shared" si="4"/>
        <v>105</v>
      </c>
      <c r="J107" s="19" t="str">
        <f t="shared" si="7"/>
        <v/>
      </c>
      <c r="K107" s="20"/>
      <c r="L107" s="1" t="str">
        <f t="shared" si="5"/>
        <v/>
      </c>
      <c r="M107" s="2" t="str">
        <f t="shared" si="6"/>
        <v/>
      </c>
    </row>
    <row r="108" spans="9:13">
      <c r="I108" s="18">
        <f t="shared" si="4"/>
        <v>106</v>
      </c>
      <c r="J108" s="19" t="str">
        <f t="shared" si="7"/>
        <v/>
      </c>
      <c r="K108" s="20"/>
      <c r="L108" s="1" t="str">
        <f t="shared" si="5"/>
        <v/>
      </c>
      <c r="M108" s="2" t="str">
        <f t="shared" si="6"/>
        <v/>
      </c>
    </row>
    <row r="109" spans="9:13">
      <c r="I109" s="18">
        <f t="shared" si="4"/>
        <v>107</v>
      </c>
      <c r="J109" s="19" t="str">
        <f t="shared" si="7"/>
        <v/>
      </c>
      <c r="K109" s="20"/>
      <c r="L109" s="1" t="str">
        <f t="shared" si="5"/>
        <v/>
      </c>
      <c r="M109" s="2" t="str">
        <f t="shared" si="6"/>
        <v/>
      </c>
    </row>
    <row r="110" spans="9:13">
      <c r="I110" s="18">
        <f t="shared" si="4"/>
        <v>108</v>
      </c>
      <c r="J110" s="19" t="str">
        <f t="shared" si="7"/>
        <v/>
      </c>
      <c r="K110" s="20"/>
      <c r="L110" s="1" t="str">
        <f t="shared" si="5"/>
        <v/>
      </c>
      <c r="M110" s="2" t="str">
        <f t="shared" si="6"/>
        <v/>
      </c>
    </row>
    <row r="111" spans="9:13">
      <c r="I111" s="18">
        <f t="shared" si="4"/>
        <v>109</v>
      </c>
      <c r="J111" s="19" t="str">
        <f t="shared" si="7"/>
        <v/>
      </c>
      <c r="K111" s="20"/>
      <c r="L111" s="1" t="str">
        <f t="shared" si="5"/>
        <v/>
      </c>
      <c r="M111" s="2" t="str">
        <f t="shared" si="6"/>
        <v/>
      </c>
    </row>
    <row r="112" spans="9:13">
      <c r="I112" s="18">
        <f t="shared" si="4"/>
        <v>110</v>
      </c>
      <c r="J112" s="19" t="str">
        <f t="shared" si="7"/>
        <v/>
      </c>
      <c r="K112" s="20"/>
      <c r="L112" s="1" t="str">
        <f t="shared" si="5"/>
        <v/>
      </c>
      <c r="M112" s="2" t="str">
        <f t="shared" si="6"/>
        <v/>
      </c>
    </row>
    <row r="113" spans="9:13">
      <c r="I113" s="18">
        <f t="shared" si="4"/>
        <v>111</v>
      </c>
      <c r="J113" s="19" t="str">
        <f t="shared" si="7"/>
        <v/>
      </c>
      <c r="K113" s="20"/>
      <c r="L113" s="1" t="str">
        <f t="shared" si="5"/>
        <v/>
      </c>
      <c r="M113" s="2" t="str">
        <f t="shared" si="6"/>
        <v/>
      </c>
    </row>
    <row r="114" spans="9:13">
      <c r="I114" s="18">
        <f t="shared" si="4"/>
        <v>112</v>
      </c>
      <c r="J114" s="19" t="str">
        <f t="shared" si="7"/>
        <v/>
      </c>
      <c r="K114" s="20"/>
      <c r="L114" s="1" t="str">
        <f t="shared" si="5"/>
        <v/>
      </c>
      <c r="M114" s="2" t="str">
        <f t="shared" si="6"/>
        <v/>
      </c>
    </row>
    <row r="115" spans="9:13">
      <c r="I115" s="18">
        <f t="shared" si="4"/>
        <v>113</v>
      </c>
      <c r="J115" s="19" t="str">
        <f t="shared" si="7"/>
        <v/>
      </c>
      <c r="K115" s="20"/>
      <c r="L115" s="1" t="str">
        <f t="shared" si="5"/>
        <v/>
      </c>
      <c r="M115" s="2" t="str">
        <f t="shared" si="6"/>
        <v/>
      </c>
    </row>
    <row r="116" spans="9:13">
      <c r="I116" s="18">
        <f t="shared" si="4"/>
        <v>114</v>
      </c>
      <c r="J116" s="19" t="str">
        <f t="shared" si="7"/>
        <v/>
      </c>
      <c r="K116" s="20"/>
      <c r="L116" s="1" t="str">
        <f t="shared" si="5"/>
        <v/>
      </c>
      <c r="M116" s="2" t="str">
        <f t="shared" si="6"/>
        <v/>
      </c>
    </row>
    <row r="117" spans="9:13">
      <c r="I117" s="18">
        <f t="shared" si="4"/>
        <v>115</v>
      </c>
      <c r="J117" s="19" t="str">
        <f t="shared" si="7"/>
        <v/>
      </c>
      <c r="K117" s="20"/>
      <c r="L117" s="1" t="str">
        <f t="shared" si="5"/>
        <v/>
      </c>
      <c r="M117" s="2" t="str">
        <f t="shared" si="6"/>
        <v/>
      </c>
    </row>
    <row r="118" spans="9:13">
      <c r="I118" s="18">
        <f t="shared" si="4"/>
        <v>116</v>
      </c>
      <c r="J118" s="19" t="str">
        <f t="shared" si="7"/>
        <v/>
      </c>
      <c r="K118" s="20"/>
      <c r="L118" s="1" t="str">
        <f t="shared" si="5"/>
        <v/>
      </c>
      <c r="M118" s="2" t="str">
        <f t="shared" si="6"/>
        <v/>
      </c>
    </row>
    <row r="119" spans="9:13">
      <c r="I119" s="18">
        <f t="shared" si="4"/>
        <v>117</v>
      </c>
      <c r="J119" s="19" t="str">
        <f t="shared" si="7"/>
        <v/>
      </c>
      <c r="K119" s="20"/>
      <c r="L119" s="1" t="str">
        <f t="shared" si="5"/>
        <v/>
      </c>
      <c r="M119" s="2" t="str">
        <f t="shared" si="6"/>
        <v/>
      </c>
    </row>
    <row r="120" spans="9:13">
      <c r="I120" s="18">
        <f t="shared" si="4"/>
        <v>118</v>
      </c>
      <c r="J120" s="19" t="str">
        <f t="shared" si="7"/>
        <v/>
      </c>
      <c r="K120" s="20"/>
      <c r="L120" s="1" t="str">
        <f t="shared" si="5"/>
        <v/>
      </c>
      <c r="M120" s="2" t="str">
        <f t="shared" si="6"/>
        <v/>
      </c>
    </row>
    <row r="121" spans="9:13">
      <c r="I121" s="18">
        <f t="shared" si="4"/>
        <v>119</v>
      </c>
      <c r="J121" s="19" t="str">
        <f t="shared" si="7"/>
        <v/>
      </c>
      <c r="K121" s="20"/>
      <c r="L121" s="1" t="str">
        <f t="shared" si="5"/>
        <v/>
      </c>
      <c r="M121" s="2" t="str">
        <f t="shared" si="6"/>
        <v/>
      </c>
    </row>
    <row r="122" spans="9:13">
      <c r="I122" s="18">
        <f t="shared" si="4"/>
        <v>120</v>
      </c>
      <c r="J122" s="19" t="str">
        <f t="shared" si="7"/>
        <v/>
      </c>
      <c r="K122" s="20"/>
      <c r="L122" s="1" t="str">
        <f t="shared" si="5"/>
        <v/>
      </c>
      <c r="M122" s="2" t="str">
        <f t="shared" si="6"/>
        <v/>
      </c>
    </row>
    <row r="123" spans="9:13">
      <c r="I123" s="18">
        <f t="shared" si="4"/>
        <v>121</v>
      </c>
      <c r="J123" s="19" t="str">
        <f t="shared" si="7"/>
        <v/>
      </c>
      <c r="K123" s="20"/>
      <c r="L123" s="1" t="str">
        <f t="shared" si="5"/>
        <v/>
      </c>
      <c r="M123" s="2" t="str">
        <f t="shared" si="6"/>
        <v/>
      </c>
    </row>
    <row r="124" spans="9:13">
      <c r="I124" s="18">
        <f t="shared" si="4"/>
        <v>122</v>
      </c>
      <c r="J124" s="19" t="str">
        <f t="shared" si="7"/>
        <v/>
      </c>
      <c r="K124" s="20"/>
      <c r="L124" s="1" t="str">
        <f t="shared" si="5"/>
        <v/>
      </c>
      <c r="M124" s="2" t="str">
        <f t="shared" si="6"/>
        <v/>
      </c>
    </row>
    <row r="125" spans="9:13">
      <c r="I125" s="18">
        <f t="shared" si="4"/>
        <v>123</v>
      </c>
      <c r="J125" s="19" t="str">
        <f t="shared" si="7"/>
        <v/>
      </c>
      <c r="K125" s="20"/>
      <c r="L125" s="1" t="str">
        <f t="shared" si="5"/>
        <v/>
      </c>
      <c r="M125" s="2" t="str">
        <f t="shared" si="6"/>
        <v/>
      </c>
    </row>
    <row r="126" spans="9:13">
      <c r="I126" s="18">
        <f t="shared" si="4"/>
        <v>124</v>
      </c>
      <c r="J126" s="19" t="str">
        <f t="shared" si="7"/>
        <v/>
      </c>
      <c r="K126" s="20"/>
      <c r="L126" s="1" t="str">
        <f t="shared" si="5"/>
        <v/>
      </c>
      <c r="M126" s="2" t="str">
        <f t="shared" si="6"/>
        <v/>
      </c>
    </row>
    <row r="127" spans="9:13">
      <c r="I127" s="18">
        <f t="shared" si="4"/>
        <v>125</v>
      </c>
      <c r="J127" s="19" t="str">
        <f t="shared" si="7"/>
        <v/>
      </c>
      <c r="K127" s="20"/>
      <c r="L127" s="1" t="str">
        <f t="shared" si="5"/>
        <v/>
      </c>
      <c r="M127" s="2" t="str">
        <f t="shared" si="6"/>
        <v/>
      </c>
    </row>
    <row r="128" spans="9:13">
      <c r="I128" s="18">
        <f t="shared" si="4"/>
        <v>126</v>
      </c>
      <c r="J128" s="19" t="str">
        <f t="shared" si="7"/>
        <v/>
      </c>
      <c r="K128" s="20"/>
      <c r="L128" s="1" t="str">
        <f t="shared" si="5"/>
        <v/>
      </c>
      <c r="M128" s="2" t="str">
        <f t="shared" si="6"/>
        <v/>
      </c>
    </row>
    <row r="129" spans="9:13">
      <c r="I129" s="18">
        <f t="shared" si="4"/>
        <v>127</v>
      </c>
      <c r="J129" s="19" t="str">
        <f t="shared" si="7"/>
        <v/>
      </c>
      <c r="K129" s="20"/>
      <c r="L129" s="1" t="str">
        <f t="shared" si="5"/>
        <v/>
      </c>
      <c r="M129" s="2" t="str">
        <f t="shared" si="6"/>
        <v/>
      </c>
    </row>
    <row r="130" spans="9:13">
      <c r="I130" s="18">
        <f t="shared" si="4"/>
        <v>128</v>
      </c>
      <c r="J130" s="19" t="str">
        <f t="shared" si="7"/>
        <v/>
      </c>
      <c r="K130" s="20"/>
      <c r="L130" s="1" t="str">
        <f t="shared" si="5"/>
        <v/>
      </c>
      <c r="M130" s="2" t="str">
        <f t="shared" si="6"/>
        <v/>
      </c>
    </row>
    <row r="131" spans="9:13">
      <c r="I131" s="18">
        <f t="shared" si="4"/>
        <v>129</v>
      </c>
      <c r="J131" s="19" t="str">
        <f t="shared" si="7"/>
        <v/>
      </c>
      <c r="K131" s="20"/>
      <c r="L131" s="1" t="str">
        <f t="shared" si="5"/>
        <v/>
      </c>
      <c r="M131" s="2" t="str">
        <f t="shared" si="6"/>
        <v/>
      </c>
    </row>
    <row r="132" spans="9:13">
      <c r="I132" s="18">
        <f t="shared" ref="I132:I195" si="8">I131+1</f>
        <v>130</v>
      </c>
      <c r="J132" s="19" t="str">
        <f t="shared" si="7"/>
        <v/>
      </c>
      <c r="K132" s="20"/>
      <c r="L132" s="1" t="str">
        <f t="shared" ref="L132:L195" si="9">IF(M132="","",L131+1)</f>
        <v/>
      </c>
      <c r="M132" s="2" t="str">
        <f t="shared" ref="M132:M195" si="10">IF(I132=N$3,E$14,IF(I132&gt;N$3,"",C$14))</f>
        <v/>
      </c>
    </row>
    <row r="133" spans="9:13">
      <c r="I133" s="18">
        <f t="shared" si="8"/>
        <v>131</v>
      </c>
      <c r="J133" s="19" t="str">
        <f t="shared" si="7"/>
        <v/>
      </c>
      <c r="K133" s="20"/>
      <c r="L133" s="1" t="str">
        <f t="shared" si="9"/>
        <v/>
      </c>
      <c r="M133" s="2" t="str">
        <f t="shared" si="10"/>
        <v/>
      </c>
    </row>
    <row r="134" spans="9:13">
      <c r="I134" s="18">
        <f t="shared" si="8"/>
        <v>132</v>
      </c>
      <c r="J134" s="19" t="str">
        <f t="shared" ref="J134:J197" si="11">IF(K134="","",J133+1)</f>
        <v/>
      </c>
      <c r="K134" s="20"/>
      <c r="L134" s="1" t="str">
        <f t="shared" si="9"/>
        <v/>
      </c>
      <c r="M134" s="2" t="str">
        <f t="shared" si="10"/>
        <v/>
      </c>
    </row>
    <row r="135" spans="9:13">
      <c r="I135" s="18">
        <f t="shared" si="8"/>
        <v>133</v>
      </c>
      <c r="J135" s="19" t="str">
        <f t="shared" si="11"/>
        <v/>
      </c>
      <c r="K135" s="20"/>
      <c r="L135" s="1" t="str">
        <f t="shared" si="9"/>
        <v/>
      </c>
      <c r="M135" s="2" t="str">
        <f t="shared" si="10"/>
        <v/>
      </c>
    </row>
    <row r="136" spans="9:13">
      <c r="I136" s="18">
        <f t="shared" si="8"/>
        <v>134</v>
      </c>
      <c r="J136" s="19" t="str">
        <f t="shared" si="11"/>
        <v/>
      </c>
      <c r="K136" s="20"/>
      <c r="L136" s="1" t="str">
        <f t="shared" si="9"/>
        <v/>
      </c>
      <c r="M136" s="2" t="str">
        <f t="shared" si="10"/>
        <v/>
      </c>
    </row>
    <row r="137" spans="9:13">
      <c r="I137" s="18">
        <f t="shared" si="8"/>
        <v>135</v>
      </c>
      <c r="J137" s="19" t="str">
        <f t="shared" si="11"/>
        <v/>
      </c>
      <c r="K137" s="20"/>
      <c r="L137" s="1" t="str">
        <f t="shared" si="9"/>
        <v/>
      </c>
      <c r="M137" s="2" t="str">
        <f t="shared" si="10"/>
        <v/>
      </c>
    </row>
    <row r="138" spans="9:13">
      <c r="I138" s="18">
        <f t="shared" si="8"/>
        <v>136</v>
      </c>
      <c r="J138" s="19" t="str">
        <f t="shared" si="11"/>
        <v/>
      </c>
      <c r="K138" s="20"/>
      <c r="L138" s="1" t="str">
        <f t="shared" si="9"/>
        <v/>
      </c>
      <c r="M138" s="2" t="str">
        <f t="shared" si="10"/>
        <v/>
      </c>
    </row>
    <row r="139" spans="9:13">
      <c r="I139" s="18">
        <f t="shared" si="8"/>
        <v>137</v>
      </c>
      <c r="J139" s="19" t="str">
        <f t="shared" si="11"/>
        <v/>
      </c>
      <c r="K139" s="20"/>
      <c r="L139" s="1" t="str">
        <f t="shared" si="9"/>
        <v/>
      </c>
      <c r="M139" s="2" t="str">
        <f t="shared" si="10"/>
        <v/>
      </c>
    </row>
    <row r="140" spans="9:13">
      <c r="I140" s="18">
        <f t="shared" si="8"/>
        <v>138</v>
      </c>
      <c r="J140" s="19" t="str">
        <f t="shared" si="11"/>
        <v/>
      </c>
      <c r="K140" s="20"/>
      <c r="L140" s="1" t="str">
        <f t="shared" si="9"/>
        <v/>
      </c>
      <c r="M140" s="2" t="str">
        <f t="shared" si="10"/>
        <v/>
      </c>
    </row>
    <row r="141" spans="9:13">
      <c r="I141" s="18">
        <f t="shared" si="8"/>
        <v>139</v>
      </c>
      <c r="J141" s="19" t="str">
        <f t="shared" si="11"/>
        <v/>
      </c>
      <c r="K141" s="20"/>
      <c r="L141" s="1" t="str">
        <f t="shared" si="9"/>
        <v/>
      </c>
      <c r="M141" s="2" t="str">
        <f t="shared" si="10"/>
        <v/>
      </c>
    </row>
    <row r="142" spans="9:13">
      <c r="I142" s="18">
        <f t="shared" si="8"/>
        <v>140</v>
      </c>
      <c r="J142" s="19" t="str">
        <f t="shared" si="11"/>
        <v/>
      </c>
      <c r="K142" s="20"/>
      <c r="L142" s="1" t="str">
        <f t="shared" si="9"/>
        <v/>
      </c>
      <c r="M142" s="2" t="str">
        <f t="shared" si="10"/>
        <v/>
      </c>
    </row>
    <row r="143" spans="9:13">
      <c r="I143" s="18">
        <f t="shared" si="8"/>
        <v>141</v>
      </c>
      <c r="J143" s="19" t="str">
        <f t="shared" si="11"/>
        <v/>
      </c>
      <c r="K143" s="20"/>
      <c r="L143" s="1" t="str">
        <f t="shared" si="9"/>
        <v/>
      </c>
      <c r="M143" s="2" t="str">
        <f t="shared" si="10"/>
        <v/>
      </c>
    </row>
    <row r="144" spans="9:13">
      <c r="I144" s="18">
        <f t="shared" si="8"/>
        <v>142</v>
      </c>
      <c r="J144" s="19" t="str">
        <f t="shared" si="11"/>
        <v/>
      </c>
      <c r="K144" s="20"/>
      <c r="L144" s="1" t="str">
        <f t="shared" si="9"/>
        <v/>
      </c>
      <c r="M144" s="2" t="str">
        <f t="shared" si="10"/>
        <v/>
      </c>
    </row>
    <row r="145" spans="9:13">
      <c r="I145" s="18">
        <f t="shared" si="8"/>
        <v>143</v>
      </c>
      <c r="J145" s="19" t="str">
        <f t="shared" si="11"/>
        <v/>
      </c>
      <c r="K145" s="20"/>
      <c r="L145" s="1" t="str">
        <f t="shared" si="9"/>
        <v/>
      </c>
      <c r="M145" s="2" t="str">
        <f t="shared" si="10"/>
        <v/>
      </c>
    </row>
    <row r="146" spans="9:13">
      <c r="I146" s="18">
        <f t="shared" si="8"/>
        <v>144</v>
      </c>
      <c r="J146" s="19" t="str">
        <f t="shared" si="11"/>
        <v/>
      </c>
      <c r="K146" s="20"/>
      <c r="L146" s="1" t="str">
        <f t="shared" si="9"/>
        <v/>
      </c>
      <c r="M146" s="2" t="str">
        <f t="shared" si="10"/>
        <v/>
      </c>
    </row>
    <row r="147" spans="9:13">
      <c r="I147" s="18">
        <f t="shared" si="8"/>
        <v>145</v>
      </c>
      <c r="J147" s="19" t="str">
        <f t="shared" si="11"/>
        <v/>
      </c>
      <c r="K147" s="20"/>
      <c r="L147" s="1" t="str">
        <f t="shared" si="9"/>
        <v/>
      </c>
      <c r="M147" s="2" t="str">
        <f t="shared" si="10"/>
        <v/>
      </c>
    </row>
    <row r="148" spans="9:13">
      <c r="I148" s="18">
        <f t="shared" si="8"/>
        <v>146</v>
      </c>
      <c r="J148" s="19" t="str">
        <f t="shared" si="11"/>
        <v/>
      </c>
      <c r="K148" s="20"/>
      <c r="L148" s="1" t="str">
        <f t="shared" si="9"/>
        <v/>
      </c>
      <c r="M148" s="2" t="str">
        <f t="shared" si="10"/>
        <v/>
      </c>
    </row>
    <row r="149" spans="9:13">
      <c r="I149" s="18">
        <f t="shared" si="8"/>
        <v>147</v>
      </c>
      <c r="J149" s="19" t="str">
        <f t="shared" si="11"/>
        <v/>
      </c>
      <c r="K149" s="20"/>
      <c r="L149" s="1" t="str">
        <f t="shared" si="9"/>
        <v/>
      </c>
      <c r="M149" s="2" t="str">
        <f t="shared" si="10"/>
        <v/>
      </c>
    </row>
    <row r="150" spans="9:13">
      <c r="I150" s="18">
        <f t="shared" si="8"/>
        <v>148</v>
      </c>
      <c r="J150" s="19" t="str">
        <f t="shared" si="11"/>
        <v/>
      </c>
      <c r="K150" s="20"/>
      <c r="L150" s="1" t="str">
        <f t="shared" si="9"/>
        <v/>
      </c>
      <c r="M150" s="2" t="str">
        <f t="shared" si="10"/>
        <v/>
      </c>
    </row>
    <row r="151" spans="9:13">
      <c r="I151" s="18">
        <f t="shared" si="8"/>
        <v>149</v>
      </c>
      <c r="J151" s="19" t="str">
        <f t="shared" si="11"/>
        <v/>
      </c>
      <c r="K151" s="20"/>
      <c r="L151" s="1" t="str">
        <f t="shared" si="9"/>
        <v/>
      </c>
      <c r="M151" s="2" t="str">
        <f t="shared" si="10"/>
        <v/>
      </c>
    </row>
    <row r="152" spans="9:13">
      <c r="I152" s="18">
        <f t="shared" si="8"/>
        <v>150</v>
      </c>
      <c r="J152" s="19" t="str">
        <f t="shared" si="11"/>
        <v/>
      </c>
      <c r="K152" s="20"/>
      <c r="L152" s="1" t="str">
        <f t="shared" si="9"/>
        <v/>
      </c>
      <c r="M152" s="2" t="str">
        <f t="shared" si="10"/>
        <v/>
      </c>
    </row>
    <row r="153" spans="9:13">
      <c r="I153" s="18">
        <f t="shared" si="8"/>
        <v>151</v>
      </c>
      <c r="J153" s="19" t="str">
        <f t="shared" si="11"/>
        <v/>
      </c>
      <c r="K153" s="20"/>
      <c r="L153" s="1" t="str">
        <f t="shared" si="9"/>
        <v/>
      </c>
      <c r="M153" s="2" t="str">
        <f t="shared" si="10"/>
        <v/>
      </c>
    </row>
    <row r="154" spans="9:13">
      <c r="I154" s="18">
        <f t="shared" si="8"/>
        <v>152</v>
      </c>
      <c r="J154" s="19" t="str">
        <f t="shared" si="11"/>
        <v/>
      </c>
      <c r="K154" s="20"/>
      <c r="L154" s="1" t="str">
        <f t="shared" si="9"/>
        <v/>
      </c>
      <c r="M154" s="2" t="str">
        <f t="shared" si="10"/>
        <v/>
      </c>
    </row>
    <row r="155" spans="9:13">
      <c r="I155" s="18">
        <f t="shared" si="8"/>
        <v>153</v>
      </c>
      <c r="J155" s="19" t="str">
        <f t="shared" si="11"/>
        <v/>
      </c>
      <c r="K155" s="20"/>
      <c r="L155" s="1" t="str">
        <f t="shared" si="9"/>
        <v/>
      </c>
      <c r="M155" s="2" t="str">
        <f t="shared" si="10"/>
        <v/>
      </c>
    </row>
    <row r="156" spans="9:13">
      <c r="I156" s="18">
        <f t="shared" si="8"/>
        <v>154</v>
      </c>
      <c r="J156" s="19" t="str">
        <f t="shared" si="11"/>
        <v/>
      </c>
      <c r="K156" s="20"/>
      <c r="L156" s="1" t="str">
        <f t="shared" si="9"/>
        <v/>
      </c>
      <c r="M156" s="2" t="str">
        <f t="shared" si="10"/>
        <v/>
      </c>
    </row>
    <row r="157" spans="9:13">
      <c r="I157" s="18">
        <f t="shared" si="8"/>
        <v>155</v>
      </c>
      <c r="J157" s="19" t="str">
        <f t="shared" si="11"/>
        <v/>
      </c>
      <c r="K157" s="20"/>
      <c r="L157" s="1" t="str">
        <f t="shared" si="9"/>
        <v/>
      </c>
      <c r="M157" s="2" t="str">
        <f t="shared" si="10"/>
        <v/>
      </c>
    </row>
    <row r="158" spans="9:13">
      <c r="I158" s="18">
        <f t="shared" si="8"/>
        <v>156</v>
      </c>
      <c r="J158" s="19" t="str">
        <f t="shared" si="11"/>
        <v/>
      </c>
      <c r="K158" s="20"/>
      <c r="L158" s="1" t="str">
        <f t="shared" si="9"/>
        <v/>
      </c>
      <c r="M158" s="2" t="str">
        <f t="shared" si="10"/>
        <v/>
      </c>
    </row>
    <row r="159" spans="9:13">
      <c r="I159" s="18">
        <f t="shared" si="8"/>
        <v>157</v>
      </c>
      <c r="J159" s="19" t="str">
        <f t="shared" si="11"/>
        <v/>
      </c>
      <c r="K159" s="20"/>
      <c r="L159" s="1" t="str">
        <f t="shared" si="9"/>
        <v/>
      </c>
      <c r="M159" s="2" t="str">
        <f t="shared" si="10"/>
        <v/>
      </c>
    </row>
    <row r="160" spans="9:13">
      <c r="I160" s="18">
        <f t="shared" si="8"/>
        <v>158</v>
      </c>
      <c r="J160" s="19" t="str">
        <f t="shared" si="11"/>
        <v/>
      </c>
      <c r="K160" s="20"/>
      <c r="L160" s="1" t="str">
        <f t="shared" si="9"/>
        <v/>
      </c>
      <c r="M160" s="2" t="str">
        <f t="shared" si="10"/>
        <v/>
      </c>
    </row>
    <row r="161" spans="9:13">
      <c r="I161" s="18">
        <f t="shared" si="8"/>
        <v>159</v>
      </c>
      <c r="J161" s="19" t="str">
        <f t="shared" si="11"/>
        <v/>
      </c>
      <c r="K161" s="20"/>
      <c r="L161" s="1" t="str">
        <f t="shared" si="9"/>
        <v/>
      </c>
      <c r="M161" s="2" t="str">
        <f t="shared" si="10"/>
        <v/>
      </c>
    </row>
    <row r="162" spans="9:13">
      <c r="I162" s="18">
        <f t="shared" si="8"/>
        <v>160</v>
      </c>
      <c r="J162" s="19" t="str">
        <f t="shared" si="11"/>
        <v/>
      </c>
      <c r="K162" s="20"/>
      <c r="L162" s="1" t="str">
        <f t="shared" si="9"/>
        <v/>
      </c>
      <c r="M162" s="2" t="str">
        <f t="shared" si="10"/>
        <v/>
      </c>
    </row>
    <row r="163" spans="9:13">
      <c r="I163" s="18">
        <f t="shared" si="8"/>
        <v>161</v>
      </c>
      <c r="J163" s="19" t="str">
        <f t="shared" si="11"/>
        <v/>
      </c>
      <c r="K163" s="20"/>
      <c r="L163" s="1" t="str">
        <f t="shared" si="9"/>
        <v/>
      </c>
      <c r="M163" s="2" t="str">
        <f t="shared" si="10"/>
        <v/>
      </c>
    </row>
    <row r="164" spans="9:13">
      <c r="I164" s="18">
        <f t="shared" si="8"/>
        <v>162</v>
      </c>
      <c r="J164" s="19" t="str">
        <f t="shared" si="11"/>
        <v/>
      </c>
      <c r="K164" s="20"/>
      <c r="L164" s="1" t="str">
        <f t="shared" si="9"/>
        <v/>
      </c>
      <c r="M164" s="2" t="str">
        <f t="shared" si="10"/>
        <v/>
      </c>
    </row>
    <row r="165" spans="9:13">
      <c r="I165" s="18">
        <f t="shared" si="8"/>
        <v>163</v>
      </c>
      <c r="J165" s="19" t="str">
        <f t="shared" si="11"/>
        <v/>
      </c>
      <c r="K165" s="20"/>
      <c r="L165" s="1" t="str">
        <f t="shared" si="9"/>
        <v/>
      </c>
      <c r="M165" s="2" t="str">
        <f t="shared" si="10"/>
        <v/>
      </c>
    </row>
    <row r="166" spans="9:13">
      <c r="I166" s="18">
        <f t="shared" si="8"/>
        <v>164</v>
      </c>
      <c r="J166" s="19" t="str">
        <f t="shared" si="11"/>
        <v/>
      </c>
      <c r="K166" s="20"/>
      <c r="L166" s="1" t="str">
        <f t="shared" si="9"/>
        <v/>
      </c>
      <c r="M166" s="2" t="str">
        <f t="shared" si="10"/>
        <v/>
      </c>
    </row>
    <row r="167" spans="9:13">
      <c r="I167" s="18">
        <f t="shared" si="8"/>
        <v>165</v>
      </c>
      <c r="J167" s="19" t="str">
        <f t="shared" si="11"/>
        <v/>
      </c>
      <c r="K167" s="20"/>
      <c r="L167" s="1" t="str">
        <f t="shared" si="9"/>
        <v/>
      </c>
      <c r="M167" s="2" t="str">
        <f t="shared" si="10"/>
        <v/>
      </c>
    </row>
    <row r="168" spans="9:13">
      <c r="I168" s="18">
        <f t="shared" si="8"/>
        <v>166</v>
      </c>
      <c r="J168" s="19" t="str">
        <f t="shared" si="11"/>
        <v/>
      </c>
      <c r="K168" s="20"/>
      <c r="L168" s="1" t="str">
        <f t="shared" si="9"/>
        <v/>
      </c>
      <c r="M168" s="2" t="str">
        <f t="shared" si="10"/>
        <v/>
      </c>
    </row>
    <row r="169" spans="9:13">
      <c r="I169" s="18">
        <f t="shared" si="8"/>
        <v>167</v>
      </c>
      <c r="J169" s="19" t="str">
        <f t="shared" si="11"/>
        <v/>
      </c>
      <c r="K169" s="20"/>
      <c r="L169" s="1" t="str">
        <f t="shared" si="9"/>
        <v/>
      </c>
      <c r="M169" s="2" t="str">
        <f t="shared" si="10"/>
        <v/>
      </c>
    </row>
    <row r="170" spans="9:13">
      <c r="I170" s="18">
        <f t="shared" si="8"/>
        <v>168</v>
      </c>
      <c r="J170" s="19" t="str">
        <f t="shared" si="11"/>
        <v/>
      </c>
      <c r="K170" s="20"/>
      <c r="L170" s="1" t="str">
        <f t="shared" si="9"/>
        <v/>
      </c>
      <c r="M170" s="2" t="str">
        <f t="shared" si="10"/>
        <v/>
      </c>
    </row>
    <row r="171" spans="9:13">
      <c r="I171" s="18">
        <f t="shared" si="8"/>
        <v>169</v>
      </c>
      <c r="J171" s="19" t="str">
        <f t="shared" si="11"/>
        <v/>
      </c>
      <c r="K171" s="20"/>
      <c r="L171" s="1" t="str">
        <f t="shared" si="9"/>
        <v/>
      </c>
      <c r="M171" s="2" t="str">
        <f t="shared" si="10"/>
        <v/>
      </c>
    </row>
    <row r="172" spans="9:13">
      <c r="I172" s="18">
        <f t="shared" si="8"/>
        <v>170</v>
      </c>
      <c r="J172" s="19" t="str">
        <f t="shared" si="11"/>
        <v/>
      </c>
      <c r="K172" s="20"/>
      <c r="L172" s="1" t="str">
        <f t="shared" si="9"/>
        <v/>
      </c>
      <c r="M172" s="2" t="str">
        <f t="shared" si="10"/>
        <v/>
      </c>
    </row>
    <row r="173" spans="9:13">
      <c r="I173" s="18">
        <f t="shared" si="8"/>
        <v>171</v>
      </c>
      <c r="J173" s="19" t="str">
        <f t="shared" si="11"/>
        <v/>
      </c>
      <c r="K173" s="20"/>
      <c r="L173" s="1" t="str">
        <f t="shared" si="9"/>
        <v/>
      </c>
      <c r="M173" s="2" t="str">
        <f t="shared" si="10"/>
        <v/>
      </c>
    </row>
    <row r="174" spans="9:13">
      <c r="I174" s="18">
        <f t="shared" si="8"/>
        <v>172</v>
      </c>
      <c r="J174" s="19" t="str">
        <f t="shared" si="11"/>
        <v/>
      </c>
      <c r="K174" s="20"/>
      <c r="L174" s="1" t="str">
        <f t="shared" si="9"/>
        <v/>
      </c>
      <c r="M174" s="2" t="str">
        <f t="shared" si="10"/>
        <v/>
      </c>
    </row>
    <row r="175" spans="9:13">
      <c r="I175" s="18">
        <f t="shared" si="8"/>
        <v>173</v>
      </c>
      <c r="J175" s="19" t="str">
        <f t="shared" si="11"/>
        <v/>
      </c>
      <c r="K175" s="20"/>
      <c r="L175" s="1" t="str">
        <f t="shared" si="9"/>
        <v/>
      </c>
      <c r="M175" s="2" t="str">
        <f t="shared" si="10"/>
        <v/>
      </c>
    </row>
    <row r="176" spans="9:13">
      <c r="I176" s="18">
        <f t="shared" si="8"/>
        <v>174</v>
      </c>
      <c r="J176" s="19" t="str">
        <f t="shared" si="11"/>
        <v/>
      </c>
      <c r="K176" s="20"/>
      <c r="L176" s="1" t="str">
        <f t="shared" si="9"/>
        <v/>
      </c>
      <c r="M176" s="2" t="str">
        <f t="shared" si="10"/>
        <v/>
      </c>
    </row>
    <row r="177" spans="9:13">
      <c r="I177" s="18">
        <f t="shared" si="8"/>
        <v>175</v>
      </c>
      <c r="J177" s="19" t="str">
        <f t="shared" si="11"/>
        <v/>
      </c>
      <c r="K177" s="20"/>
      <c r="L177" s="1" t="str">
        <f t="shared" si="9"/>
        <v/>
      </c>
      <c r="M177" s="2" t="str">
        <f t="shared" si="10"/>
        <v/>
      </c>
    </row>
    <row r="178" spans="9:13">
      <c r="I178" s="18">
        <f t="shared" si="8"/>
        <v>176</v>
      </c>
      <c r="J178" s="19" t="str">
        <f t="shared" si="11"/>
        <v/>
      </c>
      <c r="K178" s="20"/>
      <c r="L178" s="1" t="str">
        <f t="shared" si="9"/>
        <v/>
      </c>
      <c r="M178" s="2" t="str">
        <f t="shared" si="10"/>
        <v/>
      </c>
    </row>
    <row r="179" spans="9:13">
      <c r="I179" s="18">
        <f t="shared" si="8"/>
        <v>177</v>
      </c>
      <c r="J179" s="19" t="str">
        <f t="shared" si="11"/>
        <v/>
      </c>
      <c r="K179" s="20"/>
      <c r="L179" s="1" t="str">
        <f t="shared" si="9"/>
        <v/>
      </c>
      <c r="M179" s="2" t="str">
        <f t="shared" si="10"/>
        <v/>
      </c>
    </row>
    <row r="180" spans="9:13">
      <c r="I180" s="18">
        <f t="shared" si="8"/>
        <v>178</v>
      </c>
      <c r="J180" s="19" t="str">
        <f t="shared" si="11"/>
        <v/>
      </c>
      <c r="K180" s="20"/>
      <c r="L180" s="1" t="str">
        <f t="shared" si="9"/>
        <v/>
      </c>
      <c r="M180" s="2" t="str">
        <f t="shared" si="10"/>
        <v/>
      </c>
    </row>
    <row r="181" spans="9:13">
      <c r="I181" s="18">
        <f t="shared" si="8"/>
        <v>179</v>
      </c>
      <c r="J181" s="19" t="str">
        <f t="shared" si="11"/>
        <v/>
      </c>
      <c r="K181" s="20"/>
      <c r="L181" s="1" t="str">
        <f t="shared" si="9"/>
        <v/>
      </c>
      <c r="M181" s="2" t="str">
        <f t="shared" si="10"/>
        <v/>
      </c>
    </row>
    <row r="182" spans="9:13">
      <c r="I182" s="18">
        <f t="shared" si="8"/>
        <v>180</v>
      </c>
      <c r="J182" s="19" t="str">
        <f t="shared" si="11"/>
        <v/>
      </c>
      <c r="K182" s="20"/>
      <c r="L182" s="1" t="str">
        <f t="shared" si="9"/>
        <v/>
      </c>
      <c r="M182" s="2" t="str">
        <f t="shared" si="10"/>
        <v/>
      </c>
    </row>
    <row r="183" spans="9:13">
      <c r="I183" s="18">
        <f t="shared" si="8"/>
        <v>181</v>
      </c>
      <c r="J183" s="19" t="str">
        <f t="shared" si="11"/>
        <v/>
      </c>
      <c r="K183" s="20"/>
      <c r="L183" s="1" t="str">
        <f t="shared" si="9"/>
        <v/>
      </c>
      <c r="M183" s="2" t="str">
        <f t="shared" si="10"/>
        <v/>
      </c>
    </row>
    <row r="184" spans="9:13">
      <c r="I184" s="18">
        <f t="shared" si="8"/>
        <v>182</v>
      </c>
      <c r="J184" s="19" t="str">
        <f t="shared" si="11"/>
        <v/>
      </c>
      <c r="K184" s="20"/>
      <c r="L184" s="1" t="str">
        <f t="shared" si="9"/>
        <v/>
      </c>
      <c r="M184" s="2" t="str">
        <f t="shared" si="10"/>
        <v/>
      </c>
    </row>
    <row r="185" spans="9:13">
      <c r="I185" s="18">
        <f t="shared" si="8"/>
        <v>183</v>
      </c>
      <c r="J185" s="19" t="str">
        <f t="shared" si="11"/>
        <v/>
      </c>
      <c r="K185" s="20"/>
      <c r="L185" s="1" t="str">
        <f t="shared" si="9"/>
        <v/>
      </c>
      <c r="M185" s="2" t="str">
        <f t="shared" si="10"/>
        <v/>
      </c>
    </row>
    <row r="186" spans="9:13">
      <c r="I186" s="18">
        <f t="shared" si="8"/>
        <v>184</v>
      </c>
      <c r="J186" s="19" t="str">
        <f t="shared" si="11"/>
        <v/>
      </c>
      <c r="K186" s="20"/>
      <c r="L186" s="1" t="str">
        <f t="shared" si="9"/>
        <v/>
      </c>
      <c r="M186" s="2" t="str">
        <f t="shared" si="10"/>
        <v/>
      </c>
    </row>
    <row r="187" spans="9:13">
      <c r="I187" s="18">
        <f t="shared" si="8"/>
        <v>185</v>
      </c>
      <c r="J187" s="19" t="str">
        <f t="shared" si="11"/>
        <v/>
      </c>
      <c r="K187" s="20"/>
      <c r="L187" s="1" t="str">
        <f t="shared" si="9"/>
        <v/>
      </c>
      <c r="M187" s="2" t="str">
        <f t="shared" si="10"/>
        <v/>
      </c>
    </row>
    <row r="188" spans="9:13">
      <c r="I188" s="18">
        <f t="shared" si="8"/>
        <v>186</v>
      </c>
      <c r="J188" s="19" t="str">
        <f t="shared" si="11"/>
        <v/>
      </c>
      <c r="K188" s="20"/>
      <c r="L188" s="1" t="str">
        <f t="shared" si="9"/>
        <v/>
      </c>
      <c r="M188" s="2" t="str">
        <f t="shared" si="10"/>
        <v/>
      </c>
    </row>
    <row r="189" spans="9:13">
      <c r="I189" s="18">
        <f t="shared" si="8"/>
        <v>187</v>
      </c>
      <c r="J189" s="19" t="str">
        <f t="shared" si="11"/>
        <v/>
      </c>
      <c r="K189" s="20"/>
      <c r="L189" s="1" t="str">
        <f t="shared" si="9"/>
        <v/>
      </c>
      <c r="M189" s="2" t="str">
        <f t="shared" si="10"/>
        <v/>
      </c>
    </row>
    <row r="190" spans="9:13">
      <c r="I190" s="18">
        <f t="shared" si="8"/>
        <v>188</v>
      </c>
      <c r="J190" s="19" t="str">
        <f t="shared" si="11"/>
        <v/>
      </c>
      <c r="K190" s="20"/>
      <c r="L190" s="1" t="str">
        <f t="shared" si="9"/>
        <v/>
      </c>
      <c r="M190" s="2" t="str">
        <f t="shared" si="10"/>
        <v/>
      </c>
    </row>
    <row r="191" spans="9:13">
      <c r="I191" s="18">
        <f t="shared" si="8"/>
        <v>189</v>
      </c>
      <c r="J191" s="19" t="str">
        <f t="shared" si="11"/>
        <v/>
      </c>
      <c r="K191" s="20"/>
      <c r="L191" s="1" t="str">
        <f t="shared" si="9"/>
        <v/>
      </c>
      <c r="M191" s="2" t="str">
        <f t="shared" si="10"/>
        <v/>
      </c>
    </row>
    <row r="192" spans="9:13">
      <c r="I192" s="18">
        <f t="shared" si="8"/>
        <v>190</v>
      </c>
      <c r="J192" s="19" t="str">
        <f t="shared" si="11"/>
        <v/>
      </c>
      <c r="K192" s="20"/>
      <c r="L192" s="1" t="str">
        <f t="shared" si="9"/>
        <v/>
      </c>
      <c r="M192" s="2" t="str">
        <f t="shared" si="10"/>
        <v/>
      </c>
    </row>
    <row r="193" spans="9:13">
      <c r="I193" s="18">
        <f t="shared" si="8"/>
        <v>191</v>
      </c>
      <c r="J193" s="19" t="str">
        <f t="shared" si="11"/>
        <v/>
      </c>
      <c r="K193" s="20"/>
      <c r="L193" s="1" t="str">
        <f t="shared" si="9"/>
        <v/>
      </c>
      <c r="M193" s="2" t="str">
        <f t="shared" si="10"/>
        <v/>
      </c>
    </row>
    <row r="194" spans="9:13">
      <c r="I194" s="18">
        <f t="shared" si="8"/>
        <v>192</v>
      </c>
      <c r="J194" s="19" t="str">
        <f t="shared" si="11"/>
        <v/>
      </c>
      <c r="K194" s="20"/>
      <c r="L194" s="1" t="str">
        <f t="shared" si="9"/>
        <v/>
      </c>
      <c r="M194" s="2" t="str">
        <f t="shared" si="10"/>
        <v/>
      </c>
    </row>
    <row r="195" spans="9:13">
      <c r="I195" s="18">
        <f t="shared" si="8"/>
        <v>193</v>
      </c>
      <c r="J195" s="19" t="str">
        <f t="shared" si="11"/>
        <v/>
      </c>
      <c r="K195" s="20"/>
      <c r="L195" s="1" t="str">
        <f t="shared" si="9"/>
        <v/>
      </c>
      <c r="M195" s="2" t="str">
        <f t="shared" si="10"/>
        <v/>
      </c>
    </row>
    <row r="196" spans="9:13">
      <c r="I196" s="18">
        <f t="shared" ref="I196:I206" si="12">I195+1</f>
        <v>194</v>
      </c>
      <c r="J196" s="19" t="str">
        <f t="shared" si="11"/>
        <v/>
      </c>
      <c r="K196" s="20"/>
      <c r="L196" s="1" t="str">
        <f t="shared" ref="L196:L206" si="13">IF(M196="","",L195+1)</f>
        <v/>
      </c>
      <c r="M196" s="2" t="str">
        <f t="shared" ref="M196:M206" si="14">IF(I196=N$3,E$14,IF(I196&gt;N$3,"",C$14))</f>
        <v/>
      </c>
    </row>
    <row r="197" spans="9:13">
      <c r="I197" s="18">
        <f t="shared" si="12"/>
        <v>195</v>
      </c>
      <c r="J197" s="19" t="str">
        <f t="shared" si="11"/>
        <v/>
      </c>
      <c r="K197" s="20"/>
      <c r="L197" s="1" t="str">
        <f t="shared" si="13"/>
        <v/>
      </c>
      <c r="M197" s="2" t="str">
        <f t="shared" si="14"/>
        <v/>
      </c>
    </row>
    <row r="198" spans="9:13">
      <c r="I198" s="18">
        <f t="shared" si="12"/>
        <v>196</v>
      </c>
      <c r="J198" s="19" t="str">
        <f t="shared" ref="J198:J206" si="15">IF(K198="","",J197+1)</f>
        <v/>
      </c>
      <c r="K198" s="20"/>
      <c r="L198" s="1" t="str">
        <f t="shared" si="13"/>
        <v/>
      </c>
      <c r="M198" s="2" t="str">
        <f t="shared" si="14"/>
        <v/>
      </c>
    </row>
    <row r="199" spans="9:13">
      <c r="I199" s="18">
        <f t="shared" si="12"/>
        <v>197</v>
      </c>
      <c r="J199" s="19" t="str">
        <f t="shared" si="15"/>
        <v/>
      </c>
      <c r="K199" s="20"/>
      <c r="L199" s="1" t="str">
        <f t="shared" si="13"/>
        <v/>
      </c>
      <c r="M199" s="2" t="str">
        <f t="shared" si="14"/>
        <v/>
      </c>
    </row>
    <row r="200" spans="9:13">
      <c r="I200" s="18">
        <f t="shared" si="12"/>
        <v>198</v>
      </c>
      <c r="J200" s="19" t="str">
        <f t="shared" si="15"/>
        <v/>
      </c>
      <c r="K200" s="20"/>
      <c r="L200" s="1" t="str">
        <f t="shared" si="13"/>
        <v/>
      </c>
      <c r="M200" s="2" t="str">
        <f t="shared" si="14"/>
        <v/>
      </c>
    </row>
    <row r="201" spans="9:13">
      <c r="I201" s="18">
        <f t="shared" si="12"/>
        <v>199</v>
      </c>
      <c r="J201" s="19" t="str">
        <f t="shared" si="15"/>
        <v/>
      </c>
      <c r="K201" s="20"/>
      <c r="L201" s="1" t="str">
        <f t="shared" si="13"/>
        <v/>
      </c>
      <c r="M201" s="2" t="str">
        <f t="shared" si="14"/>
        <v/>
      </c>
    </row>
    <row r="202" spans="9:13">
      <c r="I202" s="18">
        <f t="shared" si="12"/>
        <v>200</v>
      </c>
      <c r="J202" s="19" t="str">
        <f t="shared" si="15"/>
        <v/>
      </c>
      <c r="K202" s="20"/>
      <c r="L202" s="1" t="str">
        <f t="shared" si="13"/>
        <v/>
      </c>
      <c r="M202" s="2" t="str">
        <f t="shared" si="14"/>
        <v/>
      </c>
    </row>
    <row r="203" spans="9:13">
      <c r="I203" s="18">
        <f t="shared" si="12"/>
        <v>201</v>
      </c>
      <c r="J203" s="19" t="str">
        <f t="shared" si="15"/>
        <v/>
      </c>
      <c r="K203" s="20"/>
      <c r="L203" s="1" t="str">
        <f t="shared" si="13"/>
        <v/>
      </c>
      <c r="M203" s="2" t="str">
        <f t="shared" si="14"/>
        <v/>
      </c>
    </row>
    <row r="204" spans="9:13">
      <c r="I204" s="18">
        <f t="shared" si="12"/>
        <v>202</v>
      </c>
      <c r="J204" s="19" t="str">
        <f t="shared" si="15"/>
        <v/>
      </c>
      <c r="K204" s="20"/>
      <c r="L204" s="1" t="str">
        <f t="shared" si="13"/>
        <v/>
      </c>
      <c r="M204" s="2" t="str">
        <f t="shared" si="14"/>
        <v/>
      </c>
    </row>
    <row r="205" spans="9:13">
      <c r="I205" s="18">
        <f t="shared" si="12"/>
        <v>203</v>
      </c>
      <c r="J205" s="19" t="str">
        <f t="shared" si="15"/>
        <v/>
      </c>
      <c r="K205" s="20"/>
      <c r="L205" s="1" t="str">
        <f t="shared" si="13"/>
        <v/>
      </c>
      <c r="M205" s="2" t="str">
        <f t="shared" si="14"/>
        <v/>
      </c>
    </row>
    <row r="206" spans="9:13">
      <c r="I206" s="21">
        <f t="shared" si="12"/>
        <v>204</v>
      </c>
      <c r="J206" s="22" t="str">
        <f t="shared" si="15"/>
        <v/>
      </c>
      <c r="K206" s="23"/>
      <c r="L206" s="1" t="str">
        <f t="shared" si="13"/>
        <v/>
      </c>
      <c r="M206" s="2" t="str">
        <f t="shared" si="14"/>
        <v/>
      </c>
    </row>
  </sheetData>
  <mergeCells count="4">
    <mergeCell ref="L1:M1"/>
    <mergeCell ref="E3:H11"/>
    <mergeCell ref="A18:A19"/>
    <mergeCell ref="A20:A21"/>
  </mergeCells>
  <phoneticPr fontId="3"/>
  <dataValidations count="2">
    <dataValidation type="list" allowBlank="1" showInputMessage="1" showErrorMessage="1" sqref="B11" xr:uid="{00000000-0002-0000-0000-000000000000}">
      <formula1>$Q$3:$Q$4</formula1>
    </dataValidation>
    <dataValidation type="list" allowBlank="1" showInputMessage="1" showErrorMessage="1" sqref="B10" xr:uid="{00000000-0002-0000-0000-000001000000}">
      <formula1>$P$3:$P$5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93" orientation="landscape" r:id="rId1"/>
  <rowBreaks count="1" manualBreakCount="1">
    <brk id="45" max="7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6"/>
  <sheetViews>
    <sheetView tabSelected="1" zoomScaleNormal="100" zoomScaleSheetLayoutView="100" workbookViewId="0">
      <selection activeCell="B29" sqref="B29"/>
    </sheetView>
  </sheetViews>
  <sheetFormatPr defaultRowHeight="13.5"/>
  <cols>
    <col min="1" max="1" width="26.375" bestFit="1" customWidth="1"/>
    <col min="2" max="2" width="17.75" customWidth="1"/>
    <col min="3" max="5" width="16.625" customWidth="1"/>
    <col min="6" max="6" width="3.75" customWidth="1"/>
    <col min="7" max="8" width="16.625" customWidth="1"/>
    <col min="10" max="10" width="17.875" bestFit="1" customWidth="1"/>
    <col min="11" max="11" width="3.375" bestFit="1" customWidth="1"/>
    <col min="12" max="12" width="6.375" hidden="1" customWidth="1"/>
    <col min="13" max="13" width="5.125" hidden="1" customWidth="1"/>
    <col min="14" max="15" width="9" customWidth="1"/>
  </cols>
  <sheetData>
    <row r="1" spans="1:15">
      <c r="H1" s="33" t="s">
        <v>33</v>
      </c>
    </row>
    <row r="2" spans="1:15" ht="17.25">
      <c r="A2" s="75" t="s">
        <v>34</v>
      </c>
      <c r="B2" s="75"/>
      <c r="C2" s="75"/>
      <c r="D2" s="75"/>
      <c r="E2" s="75"/>
      <c r="F2" s="75"/>
      <c r="G2" s="75"/>
      <c r="H2" s="75"/>
    </row>
    <row r="3" spans="1:15" ht="17.25">
      <c r="A3" s="76" t="s">
        <v>35</v>
      </c>
      <c r="B3" s="76"/>
      <c r="C3" s="76"/>
      <c r="D3" s="76"/>
      <c r="E3" s="76"/>
      <c r="F3" s="76"/>
      <c r="G3" s="76"/>
      <c r="H3" s="76"/>
    </row>
    <row r="4" spans="1:15" ht="39.75" customHeight="1">
      <c r="A4" s="76" t="s">
        <v>36</v>
      </c>
      <c r="B4" s="76"/>
      <c r="C4" s="76"/>
      <c r="D4" s="76"/>
      <c r="E4" s="76"/>
      <c r="F4" s="76"/>
      <c r="G4" s="76"/>
      <c r="H4" s="76"/>
    </row>
    <row r="6" spans="1:15" ht="15" thickBot="1">
      <c r="A6" s="39" t="s">
        <v>56</v>
      </c>
      <c r="B6" s="36"/>
      <c r="C6" s="32"/>
    </row>
    <row r="7" spans="1:15" ht="14.25">
      <c r="A7" s="40" t="s">
        <v>40</v>
      </c>
      <c r="B7" s="49">
        <f>B19</f>
        <v>0</v>
      </c>
      <c r="C7" s="41"/>
      <c r="G7" s="34" t="s">
        <v>37</v>
      </c>
      <c r="H7" s="32"/>
      <c r="J7" s="53" t="s">
        <v>52</v>
      </c>
      <c r="K7" s="54"/>
      <c r="L7" s="54"/>
      <c r="M7" s="54"/>
      <c r="N7" s="54"/>
      <c r="O7" s="55"/>
    </row>
    <row r="8" spans="1:15">
      <c r="G8" s="35" t="s">
        <v>38</v>
      </c>
      <c r="H8" s="36"/>
      <c r="J8" s="56"/>
      <c r="K8" t="s">
        <v>53</v>
      </c>
      <c r="O8" s="57"/>
    </row>
    <row r="9" spans="1:15" ht="14.25">
      <c r="G9" s="37" t="s">
        <v>39</v>
      </c>
      <c r="H9" s="38"/>
      <c r="J9" s="58"/>
      <c r="O9" s="57"/>
    </row>
    <row r="10" spans="1:15" ht="14.25">
      <c r="A10" s="42" t="s">
        <v>41</v>
      </c>
      <c r="B10" s="43" t="s">
        <v>42</v>
      </c>
      <c r="C10" s="42" t="s">
        <v>43</v>
      </c>
      <c r="J10" s="59" t="s">
        <v>47</v>
      </c>
      <c r="K10" s="48"/>
      <c r="L10" t="s">
        <v>51</v>
      </c>
      <c r="M10" s="65" t="s">
        <v>55</v>
      </c>
      <c r="O10" s="57"/>
    </row>
    <row r="11" spans="1:15" ht="14.25">
      <c r="A11" s="44" t="s">
        <v>44</v>
      </c>
      <c r="B11" s="45">
        <f>L11+L12+L13</f>
        <v>0</v>
      </c>
      <c r="C11" s="46">
        <f>ROUND(B11*1.1,0)</f>
        <v>0</v>
      </c>
      <c r="J11" s="59" t="s">
        <v>48</v>
      </c>
      <c r="K11" s="50"/>
      <c r="L11">
        <f>IF(K11="○",450000,0)</f>
        <v>0</v>
      </c>
      <c r="O11" s="57"/>
    </row>
    <row r="12" spans="1:15" ht="14.25">
      <c r="A12" s="44" t="s">
        <v>45</v>
      </c>
      <c r="B12" s="45">
        <v>300000</v>
      </c>
      <c r="C12" s="46">
        <f>ROUND(B12*1.1,0)</f>
        <v>330000</v>
      </c>
      <c r="J12" s="59" t="s">
        <v>49</v>
      </c>
      <c r="K12" s="50"/>
      <c r="L12">
        <f>IF(K12="○",500000,0)</f>
        <v>0</v>
      </c>
      <c r="O12" s="57"/>
    </row>
    <row r="13" spans="1:15" ht="15" thickBot="1">
      <c r="A13" s="47" t="s">
        <v>46</v>
      </c>
      <c r="B13" s="45">
        <v>100000</v>
      </c>
      <c r="C13" s="46">
        <f>ROUND(B13*1.1,0)</f>
        <v>110000</v>
      </c>
      <c r="J13" s="60" t="s">
        <v>50</v>
      </c>
      <c r="K13" s="50"/>
      <c r="L13" s="61">
        <f>IF(K13="○",550000,0)</f>
        <v>0</v>
      </c>
      <c r="M13" s="61"/>
      <c r="N13" s="61"/>
      <c r="O13" s="62"/>
    </row>
    <row r="17" spans="1:8">
      <c r="A17" s="10"/>
      <c r="B17" s="10" t="s">
        <v>2</v>
      </c>
      <c r="C17" s="1"/>
      <c r="D17" s="1"/>
      <c r="E17" s="1"/>
      <c r="F17" s="1"/>
      <c r="G17" s="1"/>
      <c r="H17" s="1"/>
    </row>
    <row r="18" spans="1:8" ht="13.5" customHeight="1">
      <c r="A18" s="17" t="s">
        <v>5</v>
      </c>
      <c r="B18" s="5">
        <f>'VISIT単価確認シート（入力・事務局提出用）'!B3</f>
        <v>0</v>
      </c>
      <c r="C18" s="1"/>
      <c r="D18" s="1"/>
      <c r="E18" s="31"/>
      <c r="F18" s="31"/>
      <c r="G18" s="31"/>
      <c r="H18" s="31"/>
    </row>
    <row r="19" spans="1:8">
      <c r="A19" s="11" t="s">
        <v>10</v>
      </c>
      <c r="B19" s="5">
        <f>'VISIT単価確認シート（入力・事務局提出用）'!B4</f>
        <v>0</v>
      </c>
      <c r="C19" s="1"/>
      <c r="D19" s="1"/>
      <c r="E19" s="31"/>
      <c r="F19" s="31"/>
      <c r="G19" s="31"/>
      <c r="H19" s="31"/>
    </row>
    <row r="20" spans="1:8">
      <c r="A20" s="11" t="s">
        <v>12</v>
      </c>
      <c r="B20" s="6">
        <f>'VISIT単価確認シート（入力・事務局提出用）'!B5</f>
        <v>0.3</v>
      </c>
      <c r="C20" s="1"/>
      <c r="D20" s="1"/>
      <c r="E20" s="31"/>
      <c r="F20" s="31"/>
      <c r="G20" s="31"/>
      <c r="H20" s="31"/>
    </row>
    <row r="21" spans="1:8">
      <c r="A21" s="11" t="s">
        <v>13</v>
      </c>
      <c r="B21" s="51">
        <f>'VISIT単価確認シート（入力・事務局提出用）'!B6</f>
        <v>0</v>
      </c>
      <c r="C21" s="1"/>
      <c r="D21" s="1"/>
      <c r="E21" s="31"/>
      <c r="F21" s="31"/>
      <c r="G21" s="31"/>
      <c r="H21" s="31"/>
    </row>
    <row r="22" spans="1:8">
      <c r="A22" s="11" t="s">
        <v>14</v>
      </c>
      <c r="B22" s="51">
        <f>'VISIT単価確認シート（入力・事務局提出用）'!B7</f>
        <v>0</v>
      </c>
      <c r="C22" s="1"/>
      <c r="D22" s="1"/>
      <c r="E22" s="31"/>
      <c r="F22" s="31"/>
      <c r="G22" s="31"/>
      <c r="H22" s="31"/>
    </row>
    <row r="23" spans="1:8">
      <c r="A23" s="11" t="s">
        <v>15</v>
      </c>
      <c r="B23" s="51">
        <f>'VISIT単価確認シート（入力・事務局提出用）'!B8</f>
        <v>0</v>
      </c>
      <c r="C23" s="1"/>
      <c r="D23" s="1"/>
      <c r="E23" s="31"/>
      <c r="F23" s="31"/>
      <c r="G23" s="31"/>
      <c r="H23" s="31"/>
    </row>
    <row r="24" spans="1:8">
      <c r="A24" s="11" t="s">
        <v>16</v>
      </c>
      <c r="B24" s="6">
        <f>'VISIT単価確認シート（入力・事務局提出用）'!B9</f>
        <v>0.2</v>
      </c>
      <c r="C24" s="10" t="s">
        <v>22</v>
      </c>
      <c r="D24" s="10" t="s">
        <v>23</v>
      </c>
      <c r="E24" s="31"/>
      <c r="F24" s="31"/>
      <c r="G24" s="31"/>
      <c r="H24" s="31"/>
    </row>
    <row r="25" spans="1:8">
      <c r="A25" s="11" t="s">
        <v>27</v>
      </c>
      <c r="B25" s="8" t="str">
        <f>'VISIT単価確認シート（入力・事務局提出用）'!B10</f>
        <v>割合</v>
      </c>
      <c r="C25" s="6">
        <f>'VISIT単価確認シート（入力・事務局提出用）'!C10</f>
        <v>0.1</v>
      </c>
      <c r="D25" s="63">
        <f>'VISIT単価確認シート（入力・事務局提出用）'!D10</f>
        <v>100000</v>
      </c>
      <c r="E25" s="31"/>
      <c r="F25" s="31"/>
      <c r="G25" s="31"/>
      <c r="H25" s="31"/>
    </row>
    <row r="26" spans="1:8">
      <c r="A26" s="11" t="s">
        <v>28</v>
      </c>
      <c r="B26" s="8" t="str">
        <f>'VISIT単価確認シート（入力・事務局提出用）'!B11</f>
        <v>割合</v>
      </c>
      <c r="C26" s="6">
        <f>'VISIT単価確認シート（入力・事務局提出用）'!C11</f>
        <v>0.1</v>
      </c>
      <c r="D26" s="26" t="str">
        <f>'VISIT単価確認シート（入力・事務局提出用）'!D11</f>
        <v>-</v>
      </c>
      <c r="E26" s="31"/>
      <c r="F26" s="31"/>
      <c r="G26" s="31"/>
      <c r="H26" s="3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1"/>
      <c r="B28" s="10" t="s">
        <v>60</v>
      </c>
      <c r="C28" s="10" t="s">
        <v>17</v>
      </c>
      <c r="D28" s="10" t="s">
        <v>18</v>
      </c>
      <c r="E28" s="10" t="s">
        <v>19</v>
      </c>
      <c r="F28" s="1"/>
      <c r="G28" s="10" t="s">
        <v>3</v>
      </c>
      <c r="H28" s="10" t="s">
        <v>4</v>
      </c>
    </row>
    <row r="29" spans="1:8">
      <c r="A29" s="12" t="str">
        <f>'VISIT単価確認シート（入力・事務局提出用）'!A14</f>
        <v>○症例まで</v>
      </c>
      <c r="B29" s="4">
        <f>'VISIT単価確認シート（入力・事務局提出用）'!B14</f>
        <v>0</v>
      </c>
      <c r="C29" s="4">
        <f>'VISIT単価確認シート（入力・事務局提出用）'!C14</f>
        <v>0</v>
      </c>
      <c r="D29" s="4">
        <f>'VISIT単価確認シート（入力・事務局提出用）'!D14</f>
        <v>0</v>
      </c>
      <c r="E29" s="4">
        <f>'VISIT単価確認シート（入力・事務局提出用）'!E14</f>
        <v>0</v>
      </c>
      <c r="F29" s="52"/>
      <c r="G29" s="7">
        <f>'VISIT単価確認シート（入力・事務局提出用）'!G14</f>
        <v>0</v>
      </c>
      <c r="H29" s="16" t="str">
        <f>'VISIT単価確認シート（入力・事務局提出用）'!H14</f>
        <v>-</v>
      </c>
    </row>
    <row r="30" spans="1:8">
      <c r="A30" s="12" t="str">
        <f>'VISIT単価確認シート（入力・事務局提出用）'!A15</f>
        <v>○症例以降</v>
      </c>
      <c r="B30" s="4">
        <f>'VISIT単価確認シート（入力・事務局提出用）'!B15</f>
        <v>0</v>
      </c>
      <c r="C30" s="4">
        <f>'VISIT単価確認シート（入力・事務局提出用）'!C15</f>
        <v>0</v>
      </c>
      <c r="D30" s="4">
        <f>'VISIT単価確認シート（入力・事務局提出用）'!D15</f>
        <v>0</v>
      </c>
      <c r="E30" s="4">
        <f>'VISIT単価確認シート（入力・事務局提出用）'!E15</f>
        <v>0</v>
      </c>
      <c r="F30" s="52"/>
      <c r="G30" s="7">
        <f>'VISIT単価確認シート（入力・事務局提出用）'!G15</f>
        <v>0</v>
      </c>
      <c r="H30" s="7">
        <f>'VISIT単価確認シート（入力・事務局提出用）'!H15</f>
        <v>0</v>
      </c>
    </row>
    <row r="31" spans="1:8">
      <c r="A31" s="12" t="s">
        <v>26</v>
      </c>
      <c r="B31" s="4">
        <f>'VISIT単価確認シート（入力・事務局提出用）'!B16</f>
        <v>0</v>
      </c>
      <c r="C31" s="16" t="str">
        <f>'VISIT単価確認シート（入力・事務局提出用）'!C16</f>
        <v>-</v>
      </c>
      <c r="D31" s="16"/>
      <c r="E31" s="16" t="str">
        <f>'VISIT単価確認シート（入力・事務局提出用）'!E16</f>
        <v>-</v>
      </c>
      <c r="F31" s="52"/>
      <c r="G31" s="7">
        <f>'VISIT単価確認シート（入力・事務局提出用）'!G16</f>
        <v>0</v>
      </c>
      <c r="H31" s="7">
        <f>'VISIT単価確認シート（入力・事務局提出用）'!H16</f>
        <v>0</v>
      </c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73" t="s">
        <v>7</v>
      </c>
      <c r="B33" s="10" t="s">
        <v>8</v>
      </c>
      <c r="C33" s="14" t="s">
        <v>9</v>
      </c>
      <c r="D33" s="1"/>
      <c r="E33" s="1"/>
      <c r="F33" s="1"/>
      <c r="G33" s="1"/>
      <c r="H33" s="1"/>
    </row>
    <row r="34" spans="1:8">
      <c r="A34" s="74"/>
      <c r="B34" s="4">
        <v>80000</v>
      </c>
      <c r="C34" s="4">
        <v>30000</v>
      </c>
      <c r="D34" s="1"/>
      <c r="E34" s="2"/>
      <c r="F34" s="1"/>
      <c r="G34" s="1"/>
      <c r="H34" s="1"/>
    </row>
    <row r="35" spans="1:8">
      <c r="A35" s="73" t="s">
        <v>6</v>
      </c>
      <c r="B35" s="13" t="s">
        <v>6</v>
      </c>
      <c r="C35" s="10" t="s">
        <v>1</v>
      </c>
      <c r="D35" s="1"/>
      <c r="E35" s="1"/>
      <c r="F35" s="1"/>
      <c r="G35" s="1"/>
      <c r="H35" s="1"/>
    </row>
    <row r="36" spans="1:8">
      <c r="A36" s="74"/>
      <c r="B36" s="4">
        <v>30000</v>
      </c>
      <c r="C36" s="15" t="s">
        <v>1</v>
      </c>
      <c r="D36" s="1"/>
      <c r="E36" s="1"/>
      <c r="F36" s="1"/>
      <c r="G36" s="1"/>
      <c r="H36" s="1"/>
    </row>
  </sheetData>
  <mergeCells count="5">
    <mergeCell ref="A2:H2"/>
    <mergeCell ref="A33:A34"/>
    <mergeCell ref="A35:A36"/>
    <mergeCell ref="A3:H3"/>
    <mergeCell ref="A4:H4"/>
  </mergeCells>
  <phoneticPr fontId="3"/>
  <dataValidations count="1">
    <dataValidation type="list" allowBlank="1" showInputMessage="1" showErrorMessage="1" sqref="K11:K13" xr:uid="{00000000-0002-0000-0100-000000000000}">
      <formula1>$M$10:$M$11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blackAndWhite="1" r:id="rId1"/>
  <headerFooter>
    <oddHeader>&amp;A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VISIT単価確認シート（入力・事務局提出用）</vt:lpstr>
      <vt:lpstr>経費算出内訳書（準備費用・IRB費用・変動費）</vt:lpstr>
      <vt:lpstr>'VISIT単価確認シート（入力・事務局提出用）'!Print_Area</vt:lpstr>
      <vt:lpstr>'経費算出内訳書（準備費用・IRB費用・変動費）'!Print_Area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chiken</dc:creator>
  <cp:lastModifiedBy>吉川　実希／Yoshikawa,Miki</cp:lastModifiedBy>
  <cp:lastPrinted>2020-08-24T00:43:03Z</cp:lastPrinted>
  <dcterms:created xsi:type="dcterms:W3CDTF">2016-12-07T08:08:47Z</dcterms:created>
  <dcterms:modified xsi:type="dcterms:W3CDTF">2025-10-27T07:46:45Z</dcterms:modified>
</cp:coreProperties>
</file>